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rc45\Documents\Drafts\Chairman Doggett Greenbelt Estimate Request\"/>
    </mc:Choice>
  </mc:AlternateContent>
  <xr:revisionPtr revIDLastSave="0" documentId="13_ncr:1_{14B56B42-81E4-494A-AA40-70FD9973C388}" xr6:coauthVersionLast="47" xr6:coauthVersionMax="47" xr10:uidLastSave="{00000000-0000-0000-0000-000000000000}"/>
  <bookViews>
    <workbookView xWindow="28680" yWindow="-120" windowWidth="29040" windowHeight="15720" xr2:uid="{009C3E10-4073-4EA2-90D0-41B6CE5E0180}"/>
  </bookViews>
  <sheets>
    <sheet name="Land by County" sheetId="3" r:id="rId1"/>
    <sheet name="Tax Rate Comparison" sheetId="4" r:id="rId2"/>
    <sheet name="Ag sales by county" sheetId="6" r:id="rId3"/>
    <sheet name="Dairy farms by county" sheetId="7" r:id="rId4"/>
    <sheet name="Compiled" sheetId="1" r:id="rId5"/>
  </sheets>
  <externalReferences>
    <externalReference r:id="rId6"/>
  </externalReferences>
  <definedNames>
    <definedName name="_xlnm.Print_Titles" localSheetId="0">'Land by County'!$1:$1</definedName>
    <definedName name="_xlnm.Print_Titles" localSheetId="1">'Tax Rate Comparison'!$1:$3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1" i="1" l="1"/>
  <c r="G2" i="1" a="1"/>
  <c r="G2" i="1" s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D17" i="7"/>
  <c r="D89" i="1"/>
  <c r="C89" i="1"/>
  <c r="E28" i="1"/>
  <c r="E48" i="1"/>
  <c r="E8" i="1"/>
  <c r="E14" i="1"/>
  <c r="E70" i="1"/>
  <c r="E32" i="1"/>
  <c r="E66" i="1"/>
  <c r="E79" i="1"/>
  <c r="E87" i="1"/>
  <c r="E85" i="1"/>
  <c r="E22" i="1"/>
  <c r="E31" i="1"/>
  <c r="E69" i="1"/>
  <c r="E54" i="1"/>
  <c r="E49" i="1"/>
  <c r="E62" i="1"/>
  <c r="E72" i="1"/>
  <c r="E63" i="1"/>
  <c r="E23" i="1"/>
  <c r="E68" i="1"/>
  <c r="E67" i="1"/>
  <c r="E41" i="1"/>
  <c r="E80" i="1"/>
  <c r="E82" i="1"/>
  <c r="E36" i="1"/>
  <c r="E27" i="1"/>
  <c r="E10" i="1"/>
  <c r="E50" i="1"/>
  <c r="E83" i="1"/>
  <c r="E42" i="1"/>
  <c r="E77" i="1"/>
  <c r="E13" i="1"/>
  <c r="E34" i="1"/>
  <c r="E51" i="1"/>
  <c r="E15" i="1"/>
  <c r="E47" i="1"/>
  <c r="E12" i="1"/>
  <c r="E39" i="1"/>
  <c r="E75" i="1"/>
  <c r="E5" i="1"/>
  <c r="E60" i="1"/>
  <c r="E7" i="1"/>
  <c r="E30" i="1"/>
  <c r="E76" i="1"/>
  <c r="E74" i="1"/>
  <c r="E71" i="1"/>
  <c r="E44" i="1"/>
  <c r="E19" i="1"/>
  <c r="E73" i="1"/>
  <c r="E16" i="1"/>
  <c r="E21" i="1"/>
  <c r="E9" i="1"/>
  <c r="E29" i="1"/>
  <c r="E24" i="1"/>
  <c r="E3" i="1"/>
  <c r="E64" i="1"/>
  <c r="E86" i="1"/>
  <c r="E58" i="1"/>
  <c r="E20" i="1"/>
  <c r="E53" i="1"/>
  <c r="E4" i="1"/>
  <c r="E6" i="1"/>
  <c r="E25" i="1"/>
  <c r="E38" i="1"/>
  <c r="E2" i="1"/>
  <c r="E17" i="1"/>
  <c r="E26" i="1"/>
  <c r="E56" i="1"/>
  <c r="E43" i="1"/>
  <c r="E45" i="1"/>
  <c r="E46" i="1"/>
  <c r="E35" i="1"/>
  <c r="E55" i="1"/>
  <c r="E61" i="1"/>
  <c r="E40" i="1"/>
  <c r="E65" i="1"/>
  <c r="E81" i="1"/>
  <c r="E11" i="1"/>
  <c r="E52" i="1"/>
  <c r="E78" i="1"/>
  <c r="E59" i="1"/>
  <c r="E57" i="1"/>
  <c r="E37" i="1"/>
  <c r="E33" i="1"/>
  <c r="E18" i="1"/>
  <c r="E84" i="1"/>
  <c r="BK437" i="4"/>
  <c r="AN437" i="4" s="1"/>
  <c r="BE437" i="4"/>
  <c r="AY437" i="4"/>
  <c r="AX437" i="4"/>
  <c r="AS437" i="4"/>
  <c r="AP437" i="4"/>
  <c r="AO437" i="4"/>
  <c r="AJ437" i="4"/>
  <c r="BH437" i="4" s="1"/>
  <c r="AI437" i="4"/>
  <c r="AH437" i="4"/>
  <c r="BF437" i="4" s="1"/>
  <c r="AD437" i="4"/>
  <c r="AC437" i="4"/>
  <c r="AB437" i="4"/>
  <c r="X437" i="4"/>
  <c r="BB437" i="4" s="1"/>
  <c r="W437" i="4"/>
  <c r="BA437" i="4" s="1"/>
  <c r="V437" i="4"/>
  <c r="R437" i="4"/>
  <c r="Q437" i="4"/>
  <c r="P437" i="4"/>
  <c r="AT437" i="4" s="1"/>
  <c r="L437" i="4"/>
  <c r="AV437" i="4" s="1"/>
  <c r="K437" i="4"/>
  <c r="AU437" i="4" s="1"/>
  <c r="J437" i="4"/>
  <c r="F437" i="4"/>
  <c r="E437" i="4"/>
  <c r="AR437" i="4" s="1"/>
  <c r="D437" i="4"/>
  <c r="AQ437" i="4" s="1"/>
  <c r="BK436" i="4"/>
  <c r="AN436" i="4" s="1"/>
  <c r="BG436" i="4"/>
  <c r="BF436" i="4"/>
  <c r="BA436" i="4"/>
  <c r="AY436" i="4"/>
  <c r="AV436" i="4"/>
  <c r="AR436" i="4"/>
  <c r="AP436" i="4"/>
  <c r="AO436" i="4"/>
  <c r="AJ436" i="4"/>
  <c r="AI436" i="4"/>
  <c r="BD436" i="4" s="1"/>
  <c r="AH436" i="4"/>
  <c r="BC436" i="4" s="1"/>
  <c r="AD436" i="4"/>
  <c r="BB436" i="4" s="1"/>
  <c r="AC436" i="4"/>
  <c r="AB436" i="4"/>
  <c r="X436" i="4"/>
  <c r="W436" i="4"/>
  <c r="V436" i="4"/>
  <c r="AZ436" i="4" s="1"/>
  <c r="R436" i="4"/>
  <c r="P436" i="4"/>
  <c r="L436" i="4"/>
  <c r="K436" i="4"/>
  <c r="AU436" i="4" s="1"/>
  <c r="J436" i="4"/>
  <c r="F436" i="4"/>
  <c r="AS436" i="4" s="1"/>
  <c r="E436" i="4"/>
  <c r="D436" i="4"/>
  <c r="BK435" i="4"/>
  <c r="AN435" i="4" s="1"/>
  <c r="BG435" i="4"/>
  <c r="BF435" i="4"/>
  <c r="BE435" i="4"/>
  <c r="BD435" i="4"/>
  <c r="BB435" i="4"/>
  <c r="BA435" i="4"/>
  <c r="AY435" i="4"/>
  <c r="AV435" i="4"/>
  <c r="AT435" i="4"/>
  <c r="AR435" i="4"/>
  <c r="AP435" i="4"/>
  <c r="AO435" i="4"/>
  <c r="AJ435" i="4"/>
  <c r="BH435" i="4" s="1"/>
  <c r="AI435" i="4"/>
  <c r="AH435" i="4"/>
  <c r="AD435" i="4"/>
  <c r="AC435" i="4"/>
  <c r="AB435" i="4"/>
  <c r="BC435" i="4" s="1"/>
  <c r="X435" i="4"/>
  <c r="W435" i="4"/>
  <c r="V435" i="4"/>
  <c r="R435" i="4"/>
  <c r="P435" i="4"/>
  <c r="L435" i="4"/>
  <c r="K435" i="4"/>
  <c r="J435" i="4"/>
  <c r="F435" i="4"/>
  <c r="AS435" i="4" s="1"/>
  <c r="E435" i="4"/>
  <c r="D435" i="4"/>
  <c r="BK434" i="4"/>
  <c r="AN434" i="4" s="1"/>
  <c r="BF434" i="4"/>
  <c r="AZ434" i="4"/>
  <c r="AY434" i="4"/>
  <c r="AV434" i="4"/>
  <c r="AS434" i="4"/>
  <c r="AQ434" i="4"/>
  <c r="AP434" i="4"/>
  <c r="AO434" i="4"/>
  <c r="AJ434" i="4"/>
  <c r="AI434" i="4"/>
  <c r="AH434" i="4"/>
  <c r="BC434" i="4" s="1"/>
  <c r="AD434" i="4"/>
  <c r="AC434" i="4"/>
  <c r="AB434" i="4"/>
  <c r="X434" i="4"/>
  <c r="BB434" i="4" s="1"/>
  <c r="W434" i="4"/>
  <c r="BA434" i="4" s="1"/>
  <c r="V434" i="4"/>
  <c r="R434" i="4"/>
  <c r="P434" i="4"/>
  <c r="L434" i="4"/>
  <c r="K434" i="4"/>
  <c r="AR434" i="4" s="1"/>
  <c r="J434" i="4"/>
  <c r="F434" i="4"/>
  <c r="E434" i="4"/>
  <c r="D434" i="4"/>
  <c r="BK433" i="4"/>
  <c r="AN433" i="4" s="1"/>
  <c r="BE433" i="4"/>
  <c r="BD433" i="4"/>
  <c r="AY433" i="4"/>
  <c r="AS433" i="4"/>
  <c r="AP433" i="4"/>
  <c r="AO433" i="4"/>
  <c r="AJ433" i="4"/>
  <c r="BH433" i="4" s="1"/>
  <c r="AI433" i="4"/>
  <c r="BG433" i="4" s="1"/>
  <c r="AH433" i="4"/>
  <c r="AD433" i="4"/>
  <c r="AC433" i="4"/>
  <c r="AB433" i="4"/>
  <c r="X433" i="4"/>
  <c r="BB433" i="4" s="1"/>
  <c r="W433" i="4"/>
  <c r="BA433" i="4" s="1"/>
  <c r="V433" i="4"/>
  <c r="R433" i="4"/>
  <c r="P433" i="4"/>
  <c r="L433" i="4"/>
  <c r="AV433" i="4" s="1"/>
  <c r="K433" i="4"/>
  <c r="AR433" i="4" s="1"/>
  <c r="J433" i="4"/>
  <c r="F433" i="4"/>
  <c r="E433" i="4"/>
  <c r="D433" i="4"/>
  <c r="BK432" i="4"/>
  <c r="AN432" i="4" s="1"/>
  <c r="BG432" i="4"/>
  <c r="BF432" i="4"/>
  <c r="BE432" i="4"/>
  <c r="BC432" i="4"/>
  <c r="BB432" i="4"/>
  <c r="AY432" i="4"/>
  <c r="AT432" i="4"/>
  <c r="AS432" i="4"/>
  <c r="AQ432" i="4"/>
  <c r="AP432" i="4"/>
  <c r="AO432" i="4"/>
  <c r="AJ432" i="4"/>
  <c r="AI432" i="4"/>
  <c r="AH432" i="4"/>
  <c r="AD432" i="4"/>
  <c r="AC432" i="4"/>
  <c r="BD432" i="4" s="1"/>
  <c r="AB432" i="4"/>
  <c r="X432" i="4"/>
  <c r="W432" i="4"/>
  <c r="V432" i="4"/>
  <c r="AZ432" i="4" s="1"/>
  <c r="R432" i="4"/>
  <c r="P432" i="4"/>
  <c r="L432" i="4"/>
  <c r="AV432" i="4" s="1"/>
  <c r="K432" i="4"/>
  <c r="J432" i="4"/>
  <c r="F432" i="4"/>
  <c r="E432" i="4"/>
  <c r="AR432" i="4" s="1"/>
  <c r="D432" i="4"/>
  <c r="BK431" i="4"/>
  <c r="AN431" i="4" s="1"/>
  <c r="BF431" i="4" s="1"/>
  <c r="BG431" i="4"/>
  <c r="BB431" i="4"/>
  <c r="BA431" i="4"/>
  <c r="AZ431" i="4"/>
  <c r="AY431" i="4"/>
  <c r="AV431" i="4"/>
  <c r="AU431" i="4"/>
  <c r="AP431" i="4"/>
  <c r="AO431" i="4"/>
  <c r="AJ431" i="4"/>
  <c r="BH431" i="4" s="1"/>
  <c r="AI431" i="4"/>
  <c r="BD431" i="4" s="1"/>
  <c r="AH431" i="4"/>
  <c r="BC431" i="4" s="1"/>
  <c r="AD431" i="4"/>
  <c r="AC431" i="4"/>
  <c r="AB431" i="4"/>
  <c r="X431" i="4"/>
  <c r="W431" i="4"/>
  <c r="V431" i="4"/>
  <c r="R431" i="4"/>
  <c r="P431" i="4"/>
  <c r="AW431" i="4" s="1"/>
  <c r="L431" i="4"/>
  <c r="K431" i="4"/>
  <c r="J431" i="4"/>
  <c r="F431" i="4"/>
  <c r="AS431" i="4" s="1"/>
  <c r="E431" i="4"/>
  <c r="AR431" i="4" s="1"/>
  <c r="D431" i="4"/>
  <c r="BK430" i="4"/>
  <c r="AN430" i="4" s="1"/>
  <c r="BG430" i="4"/>
  <c r="BF430" i="4"/>
  <c r="BD430" i="4"/>
  <c r="BC430" i="4"/>
  <c r="AX430" i="4"/>
  <c r="AT430" i="4"/>
  <c r="AQ430" i="4"/>
  <c r="AP430" i="4"/>
  <c r="AO430" i="4"/>
  <c r="AM430" i="4"/>
  <c r="BH430" i="4" s="1"/>
  <c r="AJ430" i="4"/>
  <c r="AI430" i="4"/>
  <c r="AH430" i="4"/>
  <c r="AD430" i="4"/>
  <c r="AC430" i="4"/>
  <c r="AB430" i="4"/>
  <c r="X430" i="4"/>
  <c r="W430" i="4"/>
  <c r="BA430" i="4" s="1"/>
  <c r="V430" i="4"/>
  <c r="AZ430" i="4" s="1"/>
  <c r="Q430" i="4"/>
  <c r="P430" i="4"/>
  <c r="AW430" i="4" s="1"/>
  <c r="L430" i="4"/>
  <c r="K430" i="4"/>
  <c r="AU430" i="4" s="1"/>
  <c r="J430" i="4"/>
  <c r="F430" i="4"/>
  <c r="AS430" i="4" s="1"/>
  <c r="E430" i="4"/>
  <c r="AR430" i="4" s="1"/>
  <c r="D430" i="4"/>
  <c r="BK429" i="4"/>
  <c r="BH429" i="4"/>
  <c r="BG429" i="4"/>
  <c r="BE429" i="4"/>
  <c r="BA429" i="4"/>
  <c r="AY429" i="4"/>
  <c r="AU429" i="4"/>
  <c r="AT429" i="4"/>
  <c r="AR429" i="4"/>
  <c r="AP429" i="4"/>
  <c r="AO429" i="4"/>
  <c r="AN429" i="4"/>
  <c r="BF429" i="4" s="1"/>
  <c r="AJ429" i="4"/>
  <c r="AI429" i="4"/>
  <c r="BD429" i="4" s="1"/>
  <c r="AH429" i="4"/>
  <c r="AD429" i="4"/>
  <c r="AC429" i="4"/>
  <c r="AB429" i="4"/>
  <c r="BC429" i="4" s="1"/>
  <c r="X429" i="4"/>
  <c r="BB429" i="4" s="1"/>
  <c r="W429" i="4"/>
  <c r="V429" i="4"/>
  <c r="AZ429" i="4" s="1"/>
  <c r="R429" i="4"/>
  <c r="Q429" i="4"/>
  <c r="P429" i="4"/>
  <c r="AW429" i="4" s="1"/>
  <c r="L429" i="4"/>
  <c r="AV429" i="4" s="1"/>
  <c r="K429" i="4"/>
  <c r="J429" i="4"/>
  <c r="F429" i="4"/>
  <c r="AS429" i="4" s="1"/>
  <c r="E429" i="4"/>
  <c r="D429" i="4"/>
  <c r="AQ429" i="4" s="1"/>
  <c r="BK428" i="4"/>
  <c r="BH428" i="4"/>
  <c r="BG428" i="4"/>
  <c r="BF428" i="4"/>
  <c r="BA428" i="4"/>
  <c r="AZ428" i="4"/>
  <c r="AY428" i="4"/>
  <c r="AW428" i="4"/>
  <c r="AT428" i="4"/>
  <c r="AP428" i="4"/>
  <c r="AO428" i="4"/>
  <c r="AN428" i="4"/>
  <c r="AJ428" i="4"/>
  <c r="BE428" i="4" s="1"/>
  <c r="AI428" i="4"/>
  <c r="AH428" i="4"/>
  <c r="AD428" i="4"/>
  <c r="AC428" i="4"/>
  <c r="BD428" i="4" s="1"/>
  <c r="AB428" i="4"/>
  <c r="BC428" i="4" s="1"/>
  <c r="X428" i="4"/>
  <c r="BB428" i="4" s="1"/>
  <c r="W428" i="4"/>
  <c r="V428" i="4"/>
  <c r="R428" i="4"/>
  <c r="Q428" i="4"/>
  <c r="P428" i="4"/>
  <c r="L428" i="4"/>
  <c r="AV428" i="4" s="1"/>
  <c r="K428" i="4"/>
  <c r="J428" i="4"/>
  <c r="F428" i="4"/>
  <c r="AS428" i="4" s="1"/>
  <c r="E428" i="4"/>
  <c r="AR428" i="4" s="1"/>
  <c r="D428" i="4"/>
  <c r="AQ428" i="4" s="1"/>
  <c r="BK427" i="4"/>
  <c r="BG427" i="4"/>
  <c r="BB427" i="4"/>
  <c r="BA427" i="4"/>
  <c r="AZ427" i="4"/>
  <c r="AY427" i="4"/>
  <c r="AV427" i="4"/>
  <c r="AR427" i="4"/>
  <c r="AP427" i="4"/>
  <c r="AO427" i="4"/>
  <c r="AN427" i="4"/>
  <c r="BF427" i="4" s="1"/>
  <c r="AJ427" i="4"/>
  <c r="AI427" i="4"/>
  <c r="BD427" i="4" s="1"/>
  <c r="AH427" i="4"/>
  <c r="BC427" i="4" s="1"/>
  <c r="AD427" i="4"/>
  <c r="AC427" i="4"/>
  <c r="AB427" i="4"/>
  <c r="X427" i="4"/>
  <c r="W427" i="4"/>
  <c r="V427" i="4"/>
  <c r="R427" i="4"/>
  <c r="Q427" i="4"/>
  <c r="P427" i="4"/>
  <c r="L427" i="4"/>
  <c r="K427" i="4"/>
  <c r="J427" i="4"/>
  <c r="F427" i="4"/>
  <c r="AS427" i="4" s="1"/>
  <c r="E427" i="4"/>
  <c r="D427" i="4"/>
  <c r="AQ427" i="4" s="1"/>
  <c r="BK426" i="4"/>
  <c r="BH426" i="4"/>
  <c r="BG426" i="4"/>
  <c r="BF426" i="4"/>
  <c r="BE426" i="4"/>
  <c r="BB426" i="4"/>
  <c r="AV426" i="4"/>
  <c r="AQ426" i="4"/>
  <c r="AO426" i="4"/>
  <c r="AN426" i="4"/>
  <c r="AI426" i="4"/>
  <c r="BD426" i="4" s="1"/>
  <c r="AH426" i="4"/>
  <c r="BC426" i="4" s="1"/>
  <c r="AC426" i="4"/>
  <c r="AB426" i="4"/>
  <c r="AZ426" i="4" s="1"/>
  <c r="W426" i="4"/>
  <c r="V426" i="4"/>
  <c r="R426" i="4"/>
  <c r="AY426" i="4" s="1"/>
  <c r="Q426" i="4"/>
  <c r="P426" i="4"/>
  <c r="K426" i="4"/>
  <c r="AR426" i="4" s="1"/>
  <c r="J426" i="4"/>
  <c r="F426" i="4"/>
  <c r="AS426" i="4" s="1"/>
  <c r="E426" i="4"/>
  <c r="D426" i="4"/>
  <c r="BK425" i="4"/>
  <c r="AH425" i="4" s="1"/>
  <c r="BF425" i="4"/>
  <c r="BE425" i="4"/>
  <c r="BC425" i="4"/>
  <c r="BB425" i="4"/>
  <c r="BA425" i="4"/>
  <c r="AZ425" i="4"/>
  <c r="AY425" i="4"/>
  <c r="AX425" i="4"/>
  <c r="AU425" i="4"/>
  <c r="AR425" i="4"/>
  <c r="AP425" i="4"/>
  <c r="AN425" i="4"/>
  <c r="AM425" i="4"/>
  <c r="BH425" i="4" s="1"/>
  <c r="AJ425" i="4"/>
  <c r="AI425" i="4"/>
  <c r="BD425" i="4" s="1"/>
  <c r="AD425" i="4"/>
  <c r="AC425" i="4"/>
  <c r="AB425" i="4"/>
  <c r="X425" i="4"/>
  <c r="W425" i="4"/>
  <c r="V425" i="4"/>
  <c r="R425" i="4"/>
  <c r="AV425" i="4" s="1"/>
  <c r="Q425" i="4"/>
  <c r="P425" i="4"/>
  <c r="L425" i="4"/>
  <c r="K425" i="4"/>
  <c r="J425" i="4"/>
  <c r="F425" i="4"/>
  <c r="AS425" i="4" s="1"/>
  <c r="E425" i="4"/>
  <c r="D425" i="4"/>
  <c r="AQ425" i="4" s="1"/>
  <c r="BK424" i="4"/>
  <c r="AH424" i="4" s="1"/>
  <c r="BF424" i="4"/>
  <c r="BD424" i="4"/>
  <c r="BB424" i="4"/>
  <c r="BA424" i="4"/>
  <c r="AY424" i="4"/>
  <c r="AU424" i="4"/>
  <c r="AT424" i="4"/>
  <c r="AR424" i="4"/>
  <c r="AP424" i="4"/>
  <c r="AO424" i="4"/>
  <c r="BG424" i="4" s="1"/>
  <c r="AN424" i="4"/>
  <c r="AJ424" i="4"/>
  <c r="BE424" i="4" s="1"/>
  <c r="AI424" i="4"/>
  <c r="AD424" i="4"/>
  <c r="AC424" i="4"/>
  <c r="AB424" i="4"/>
  <c r="BC424" i="4" s="1"/>
  <c r="X424" i="4"/>
  <c r="W424" i="4"/>
  <c r="V424" i="4"/>
  <c r="R424" i="4"/>
  <c r="Q424" i="4"/>
  <c r="AX424" i="4" s="1"/>
  <c r="P424" i="4"/>
  <c r="L424" i="4"/>
  <c r="AV424" i="4" s="1"/>
  <c r="K424" i="4"/>
  <c r="J424" i="4"/>
  <c r="F424" i="4"/>
  <c r="AS424" i="4" s="1"/>
  <c r="E424" i="4"/>
  <c r="D424" i="4"/>
  <c r="AQ424" i="4" s="1"/>
  <c r="BK423" i="4"/>
  <c r="AP423" i="4" s="1"/>
  <c r="AB423" i="4"/>
  <c r="V423" i="4"/>
  <c r="AZ423" i="4" s="1"/>
  <c r="R423" i="4"/>
  <c r="AY423" i="4" s="1"/>
  <c r="Q423" i="4"/>
  <c r="BK422" i="4"/>
  <c r="AP422" i="4"/>
  <c r="AD422" i="4"/>
  <c r="W422" i="4"/>
  <c r="BA422" i="4" s="1"/>
  <c r="V422" i="4"/>
  <c r="R422" i="4"/>
  <c r="AY422" i="4" s="1"/>
  <c r="P422" i="4"/>
  <c r="L422" i="4"/>
  <c r="AV422" i="4" s="1"/>
  <c r="K422" i="4"/>
  <c r="AU422" i="4" s="1"/>
  <c r="J422" i="4"/>
  <c r="F422" i="4"/>
  <c r="AS422" i="4" s="1"/>
  <c r="D422" i="4"/>
  <c r="BK421" i="4"/>
  <c r="AO421" i="4"/>
  <c r="BG421" i="4" s="1"/>
  <c r="AD421" i="4"/>
  <c r="P421" i="4"/>
  <c r="D421" i="4"/>
  <c r="BK420" i="4"/>
  <c r="AH420" i="4" s="1"/>
  <c r="BH420" i="4"/>
  <c r="BF420" i="4"/>
  <c r="BB420" i="4"/>
  <c r="AV420" i="4"/>
  <c r="AS420" i="4"/>
  <c r="AR420" i="4"/>
  <c r="AP420" i="4"/>
  <c r="AO420" i="4"/>
  <c r="AN420" i="4"/>
  <c r="AJ420" i="4"/>
  <c r="BE420" i="4" s="1"/>
  <c r="AI420" i="4"/>
  <c r="BD420" i="4" s="1"/>
  <c r="AD420" i="4"/>
  <c r="AC420" i="4"/>
  <c r="AB420" i="4"/>
  <c r="X420" i="4"/>
  <c r="W420" i="4"/>
  <c r="BA420" i="4" s="1"/>
  <c r="Q420" i="4"/>
  <c r="AX420" i="4" s="1"/>
  <c r="P420" i="4"/>
  <c r="L420" i="4"/>
  <c r="K420" i="4"/>
  <c r="AU420" i="4" s="1"/>
  <c r="J420" i="4"/>
  <c r="AT420" i="4" s="1"/>
  <c r="F420" i="4"/>
  <c r="E420" i="4"/>
  <c r="D420" i="4"/>
  <c r="BK419" i="4"/>
  <c r="AV419" i="4"/>
  <c r="AP419" i="4"/>
  <c r="AO419" i="4"/>
  <c r="AN419" i="4"/>
  <c r="L419" i="4"/>
  <c r="J419" i="4"/>
  <c r="F419" i="4"/>
  <c r="AS419" i="4" s="1"/>
  <c r="D419" i="4"/>
  <c r="BK418" i="4"/>
  <c r="AN418" i="4"/>
  <c r="X418" i="4"/>
  <c r="BB418" i="4" s="1"/>
  <c r="V418" i="4"/>
  <c r="P418" i="4"/>
  <c r="AW418" i="4" s="1"/>
  <c r="D418" i="4"/>
  <c r="BK417" i="4"/>
  <c r="BG417" i="4"/>
  <c r="AY417" i="4"/>
  <c r="AV417" i="4"/>
  <c r="AP417" i="4"/>
  <c r="AO417" i="4"/>
  <c r="AI417" i="4"/>
  <c r="AD417" i="4"/>
  <c r="AC417" i="4"/>
  <c r="BA417" i="4" s="1"/>
  <c r="AB417" i="4"/>
  <c r="AZ417" i="4" s="1"/>
  <c r="W417" i="4"/>
  <c r="V417" i="4"/>
  <c r="AW417" i="4" s="1"/>
  <c r="R417" i="4"/>
  <c r="Q417" i="4"/>
  <c r="AX417" i="4" s="1"/>
  <c r="P417" i="4"/>
  <c r="L417" i="4"/>
  <c r="K417" i="4"/>
  <c r="AU417" i="4" s="1"/>
  <c r="E417" i="4"/>
  <c r="AR417" i="4" s="1"/>
  <c r="D417" i="4"/>
  <c r="BK416" i="4"/>
  <c r="AT416" i="4"/>
  <c r="AP416" i="4"/>
  <c r="AO416" i="4"/>
  <c r="AN416" i="4"/>
  <c r="AD416" i="4"/>
  <c r="AC416" i="4"/>
  <c r="BA416" i="4" s="1"/>
  <c r="AB416" i="4"/>
  <c r="AZ416" i="4" s="1"/>
  <c r="X416" i="4"/>
  <c r="BB416" i="4" s="1"/>
  <c r="P416" i="4"/>
  <c r="K416" i="4"/>
  <c r="J416" i="4"/>
  <c r="BK415" i="4"/>
  <c r="AI415" i="4" s="1"/>
  <c r="AN415" i="4"/>
  <c r="BK414" i="4"/>
  <c r="AH414" i="4" s="1"/>
  <c r="BF414" i="4"/>
  <c r="BD414" i="4"/>
  <c r="BC414" i="4"/>
  <c r="BA414" i="4"/>
  <c r="AZ414" i="4"/>
  <c r="AW414" i="4"/>
  <c r="AT414" i="4"/>
  <c r="AS414" i="4"/>
  <c r="AQ414" i="4"/>
  <c r="AP414" i="4"/>
  <c r="AO414" i="4"/>
  <c r="BG414" i="4" s="1"/>
  <c r="AN414" i="4"/>
  <c r="AI414" i="4"/>
  <c r="AD414" i="4"/>
  <c r="AC414" i="4"/>
  <c r="AB414" i="4"/>
  <c r="X414" i="4"/>
  <c r="BB414" i="4" s="1"/>
  <c r="W414" i="4"/>
  <c r="V414" i="4"/>
  <c r="R414" i="4"/>
  <c r="AY414" i="4" s="1"/>
  <c r="Q414" i="4"/>
  <c r="P414" i="4"/>
  <c r="L414" i="4"/>
  <c r="AV414" i="4" s="1"/>
  <c r="K414" i="4"/>
  <c r="AU414" i="4" s="1"/>
  <c r="J414" i="4"/>
  <c r="F414" i="4"/>
  <c r="E414" i="4"/>
  <c r="AR414" i="4" s="1"/>
  <c r="D414" i="4"/>
  <c r="BK413" i="4"/>
  <c r="AO413" i="4"/>
  <c r="BK412" i="4"/>
  <c r="BH412" i="4"/>
  <c r="BG412" i="4"/>
  <c r="AO412" i="4"/>
  <c r="AN412" i="4"/>
  <c r="AJ412" i="4"/>
  <c r="BE412" i="4" s="1"/>
  <c r="AI412" i="4"/>
  <c r="AD412" i="4"/>
  <c r="V412" i="4"/>
  <c r="R412" i="4"/>
  <c r="AY412" i="4" s="1"/>
  <c r="Q412" i="4"/>
  <c r="P412" i="4"/>
  <c r="K412" i="4"/>
  <c r="BK411" i="4"/>
  <c r="AW411" i="4"/>
  <c r="AV411" i="4"/>
  <c r="AQ411" i="4"/>
  <c r="AO411" i="4"/>
  <c r="AN411" i="4"/>
  <c r="AJ411" i="4"/>
  <c r="AI411" i="4"/>
  <c r="AD411" i="4"/>
  <c r="AC411" i="4"/>
  <c r="AB411" i="4"/>
  <c r="AZ411" i="4" s="1"/>
  <c r="V411" i="4"/>
  <c r="R411" i="4"/>
  <c r="AY411" i="4" s="1"/>
  <c r="Q411" i="4"/>
  <c r="P411" i="4"/>
  <c r="L411" i="4"/>
  <c r="K411" i="4"/>
  <c r="J411" i="4"/>
  <c r="AT411" i="4" s="1"/>
  <c r="F411" i="4"/>
  <c r="AS411" i="4" s="1"/>
  <c r="E411" i="4"/>
  <c r="D411" i="4"/>
  <c r="BK410" i="4"/>
  <c r="AH410" i="4" s="1"/>
  <c r="BH410" i="4"/>
  <c r="BG410" i="4"/>
  <c r="BF410" i="4"/>
  <c r="BC410" i="4"/>
  <c r="AV410" i="4"/>
  <c r="AU410" i="4"/>
  <c r="AT410" i="4"/>
  <c r="AS410" i="4"/>
  <c r="AR410" i="4"/>
  <c r="AP410" i="4"/>
  <c r="AO410" i="4"/>
  <c r="AN410" i="4"/>
  <c r="AJ410" i="4"/>
  <c r="BE410" i="4" s="1"/>
  <c r="AI410" i="4"/>
  <c r="AD410" i="4"/>
  <c r="AC410" i="4"/>
  <c r="BD410" i="4" s="1"/>
  <c r="AB410" i="4"/>
  <c r="X410" i="4"/>
  <c r="BB410" i="4" s="1"/>
  <c r="W410" i="4"/>
  <c r="Q410" i="4"/>
  <c r="P410" i="4"/>
  <c r="L410" i="4"/>
  <c r="K410" i="4"/>
  <c r="J410" i="4"/>
  <c r="F410" i="4"/>
  <c r="E410" i="4"/>
  <c r="D410" i="4"/>
  <c r="AQ410" i="4" s="1"/>
  <c r="BK409" i="4"/>
  <c r="AY409" i="4"/>
  <c r="AN409" i="4"/>
  <c r="AJ409" i="4"/>
  <c r="AC409" i="4"/>
  <c r="AB409" i="4"/>
  <c r="W409" i="4"/>
  <c r="BA409" i="4" s="1"/>
  <c r="V409" i="4"/>
  <c r="R409" i="4"/>
  <c r="BK408" i="4"/>
  <c r="AY408" i="4"/>
  <c r="AP408" i="4"/>
  <c r="AO408" i="4"/>
  <c r="AN408" i="4"/>
  <c r="AJ408" i="4"/>
  <c r="AI408" i="4"/>
  <c r="R408" i="4"/>
  <c r="Q408" i="4"/>
  <c r="P408" i="4"/>
  <c r="D408" i="4"/>
  <c r="BK407" i="4"/>
  <c r="AN407" i="4"/>
  <c r="AI407" i="4"/>
  <c r="AC407" i="4"/>
  <c r="AB407" i="4"/>
  <c r="W407" i="4"/>
  <c r="BA407" i="4" s="1"/>
  <c r="BK406" i="4"/>
  <c r="BB406" i="4"/>
  <c r="AY406" i="4"/>
  <c r="AV406" i="4"/>
  <c r="AU406" i="4"/>
  <c r="AT406" i="4"/>
  <c r="AP406" i="4"/>
  <c r="AO406" i="4"/>
  <c r="AI406" i="4"/>
  <c r="BD406" i="4" s="1"/>
  <c r="AD406" i="4"/>
  <c r="AC406" i="4"/>
  <c r="AB406" i="4"/>
  <c r="X406" i="4"/>
  <c r="W406" i="4"/>
  <c r="R406" i="4"/>
  <c r="Q406" i="4"/>
  <c r="P406" i="4"/>
  <c r="L406" i="4"/>
  <c r="K406" i="4"/>
  <c r="J406" i="4"/>
  <c r="F406" i="4"/>
  <c r="AS406" i="4" s="1"/>
  <c r="BK405" i="4"/>
  <c r="J405" i="4" s="1"/>
  <c r="BG405" i="4"/>
  <c r="BA405" i="4"/>
  <c r="AI405" i="4"/>
  <c r="BD405" i="4" s="1"/>
  <c r="AD405" i="4"/>
  <c r="AC405" i="4"/>
  <c r="AB405" i="4"/>
  <c r="X405" i="4"/>
  <c r="BB405" i="4" s="1"/>
  <c r="W405" i="4"/>
  <c r="P405" i="4"/>
  <c r="K405" i="4"/>
  <c r="AU405" i="4" s="1"/>
  <c r="F405" i="4"/>
  <c r="AS405" i="4" s="1"/>
  <c r="E405" i="4"/>
  <c r="AR405" i="4" s="1"/>
  <c r="D405" i="4"/>
  <c r="BK404" i="4"/>
  <c r="AH404" i="4" s="1"/>
  <c r="BG404" i="4"/>
  <c r="BF404" i="4"/>
  <c r="BD404" i="4"/>
  <c r="AT404" i="4"/>
  <c r="AR404" i="4"/>
  <c r="AQ404" i="4"/>
  <c r="AP404" i="4"/>
  <c r="AO404" i="4"/>
  <c r="AN404" i="4"/>
  <c r="AI404" i="4"/>
  <c r="AD404" i="4"/>
  <c r="AC404" i="4"/>
  <c r="AB404" i="4"/>
  <c r="BC404" i="4" s="1"/>
  <c r="X404" i="4"/>
  <c r="BB404" i="4" s="1"/>
  <c r="W404" i="4"/>
  <c r="BA404" i="4" s="1"/>
  <c r="V404" i="4"/>
  <c r="R404" i="4"/>
  <c r="AY404" i="4" s="1"/>
  <c r="Q404" i="4"/>
  <c r="AX404" i="4" s="1"/>
  <c r="P404" i="4"/>
  <c r="L404" i="4"/>
  <c r="AV404" i="4" s="1"/>
  <c r="K404" i="4"/>
  <c r="J404" i="4"/>
  <c r="F404" i="4"/>
  <c r="AS404" i="4" s="1"/>
  <c r="E404" i="4"/>
  <c r="D404" i="4"/>
  <c r="BK403" i="4"/>
  <c r="AJ403" i="4"/>
  <c r="BK402" i="4"/>
  <c r="R402" i="4" s="1"/>
  <c r="AY402" i="4" s="1"/>
  <c r="AN402" i="4"/>
  <c r="AJ402" i="4"/>
  <c r="AI402" i="4"/>
  <c r="W402" i="4"/>
  <c r="BA402" i="4" s="1"/>
  <c r="J402" i="4"/>
  <c r="E402" i="4"/>
  <c r="AR402" i="4" s="1"/>
  <c r="D402" i="4"/>
  <c r="AQ402" i="4" s="1"/>
  <c r="BK401" i="4"/>
  <c r="Q401" i="4"/>
  <c r="AX401" i="4" s="1"/>
  <c r="E401" i="4"/>
  <c r="AR401" i="4" s="1"/>
  <c r="D401" i="4"/>
  <c r="BK400" i="4"/>
  <c r="AX400" i="4"/>
  <c r="AV400" i="4"/>
  <c r="AO400" i="4"/>
  <c r="AN400" i="4"/>
  <c r="AI400" i="4"/>
  <c r="AD400" i="4"/>
  <c r="AC400" i="4"/>
  <c r="AB400" i="4"/>
  <c r="X400" i="4"/>
  <c r="BB400" i="4" s="1"/>
  <c r="W400" i="4"/>
  <c r="BA400" i="4" s="1"/>
  <c r="Q400" i="4"/>
  <c r="P400" i="4"/>
  <c r="L400" i="4"/>
  <c r="F400" i="4"/>
  <c r="AS400" i="4" s="1"/>
  <c r="E400" i="4"/>
  <c r="AR400" i="4" s="1"/>
  <c r="BK399" i="4"/>
  <c r="BD399" i="4"/>
  <c r="AZ399" i="4"/>
  <c r="AY399" i="4"/>
  <c r="AV399" i="4"/>
  <c r="AP399" i="4"/>
  <c r="AO399" i="4"/>
  <c r="BG399" i="4" s="1"/>
  <c r="AN399" i="4"/>
  <c r="AI399" i="4"/>
  <c r="AD399" i="4"/>
  <c r="AC399" i="4"/>
  <c r="AB399" i="4"/>
  <c r="X399" i="4"/>
  <c r="BB399" i="4" s="1"/>
  <c r="W399" i="4"/>
  <c r="V399" i="4"/>
  <c r="AW399" i="4" s="1"/>
  <c r="R399" i="4"/>
  <c r="L399" i="4"/>
  <c r="K399" i="4"/>
  <c r="J399" i="4"/>
  <c r="F399" i="4"/>
  <c r="AS399" i="4" s="1"/>
  <c r="E399" i="4"/>
  <c r="AR399" i="4" s="1"/>
  <c r="D399" i="4"/>
  <c r="BK398" i="4"/>
  <c r="AP398" i="4" s="1"/>
  <c r="AI398" i="4"/>
  <c r="AD398" i="4"/>
  <c r="AC398" i="4"/>
  <c r="AB398" i="4"/>
  <c r="X398" i="4"/>
  <c r="BB398" i="4" s="1"/>
  <c r="R398" i="4"/>
  <c r="AY398" i="4" s="1"/>
  <c r="P398" i="4"/>
  <c r="E398" i="4"/>
  <c r="AR398" i="4" s="1"/>
  <c r="D398" i="4"/>
  <c r="BK397" i="4"/>
  <c r="BB397" i="4"/>
  <c r="BA397" i="4"/>
  <c r="AZ397" i="4"/>
  <c r="AX397" i="4"/>
  <c r="AW397" i="4"/>
  <c r="P397" i="4"/>
  <c r="L397" i="4"/>
  <c r="AV397" i="4" s="1"/>
  <c r="D397" i="4"/>
  <c r="BK396" i="4"/>
  <c r="AS396" i="4"/>
  <c r="AQ396" i="4"/>
  <c r="AP396" i="4"/>
  <c r="AO396" i="4"/>
  <c r="AN396" i="4"/>
  <c r="AJ396" i="4"/>
  <c r="AD396" i="4"/>
  <c r="P396" i="4"/>
  <c r="L396" i="4"/>
  <c r="AV396" i="4" s="1"/>
  <c r="K396" i="4"/>
  <c r="AU396" i="4" s="1"/>
  <c r="J396" i="4"/>
  <c r="AT396" i="4" s="1"/>
  <c r="F396" i="4"/>
  <c r="E396" i="4"/>
  <c r="AR396" i="4" s="1"/>
  <c r="D396" i="4"/>
  <c r="BK395" i="4"/>
  <c r="BG395" i="4"/>
  <c r="BC395" i="4"/>
  <c r="BB395" i="4"/>
  <c r="AU395" i="4"/>
  <c r="AR395" i="4"/>
  <c r="AP395" i="4"/>
  <c r="AO395" i="4"/>
  <c r="AN395" i="4"/>
  <c r="AJ395" i="4"/>
  <c r="AI395" i="4"/>
  <c r="AH395" i="4"/>
  <c r="BF395" i="4" s="1"/>
  <c r="AB395" i="4"/>
  <c r="AZ395" i="4" s="1"/>
  <c r="X395" i="4"/>
  <c r="W395" i="4"/>
  <c r="R395" i="4"/>
  <c r="AY395" i="4" s="1"/>
  <c r="Q395" i="4"/>
  <c r="AX395" i="4" s="1"/>
  <c r="K395" i="4"/>
  <c r="F395" i="4"/>
  <c r="AS395" i="4" s="1"/>
  <c r="E395" i="4"/>
  <c r="D395" i="4"/>
  <c r="BK394" i="4"/>
  <c r="AN394" i="4"/>
  <c r="AJ394" i="4"/>
  <c r="BK393" i="4"/>
  <c r="BD393" i="4"/>
  <c r="BB393" i="4"/>
  <c r="AV393" i="4"/>
  <c r="AU393" i="4"/>
  <c r="AR393" i="4"/>
  <c r="AP393" i="4"/>
  <c r="AO393" i="4"/>
  <c r="BG393" i="4" s="1"/>
  <c r="AN393" i="4"/>
  <c r="AI393" i="4"/>
  <c r="AH393" i="4"/>
  <c r="AD393" i="4"/>
  <c r="AC393" i="4"/>
  <c r="BA393" i="4" s="1"/>
  <c r="AB393" i="4"/>
  <c r="AZ393" i="4" s="1"/>
  <c r="X393" i="4"/>
  <c r="Q393" i="4"/>
  <c r="P393" i="4"/>
  <c r="L393" i="4"/>
  <c r="K393" i="4"/>
  <c r="J393" i="4"/>
  <c r="F393" i="4"/>
  <c r="AS393" i="4" s="1"/>
  <c r="E393" i="4"/>
  <c r="D393" i="4"/>
  <c r="BK392" i="4"/>
  <c r="BH392" i="4"/>
  <c r="BF392" i="4"/>
  <c r="BE392" i="4"/>
  <c r="AZ392" i="4"/>
  <c r="AP392" i="4"/>
  <c r="AO392" i="4"/>
  <c r="AN392" i="4"/>
  <c r="AJ392" i="4"/>
  <c r="AI392" i="4"/>
  <c r="AH392" i="4"/>
  <c r="AD392" i="4"/>
  <c r="AC392" i="4"/>
  <c r="BA392" i="4" s="1"/>
  <c r="AB392" i="4"/>
  <c r="R392" i="4"/>
  <c r="AY392" i="4" s="1"/>
  <c r="K392" i="4"/>
  <c r="J392" i="4"/>
  <c r="AQ392" i="4" s="1"/>
  <c r="F392" i="4"/>
  <c r="AS392" i="4" s="1"/>
  <c r="E392" i="4"/>
  <c r="D392" i="4"/>
  <c r="BK391" i="4"/>
  <c r="AP391" i="4"/>
  <c r="AO391" i="4"/>
  <c r="AN391" i="4"/>
  <c r="AB391" i="4"/>
  <c r="AZ391" i="4" s="1"/>
  <c r="V391" i="4"/>
  <c r="R391" i="4"/>
  <c r="AY391" i="4" s="1"/>
  <c r="Q391" i="4"/>
  <c r="K391" i="4"/>
  <c r="E391" i="4"/>
  <c r="BK390" i="4"/>
  <c r="BC390" i="4"/>
  <c r="BA390" i="4"/>
  <c r="AZ390" i="4"/>
  <c r="AX390" i="4"/>
  <c r="AO390" i="4"/>
  <c r="AJ390" i="4"/>
  <c r="AI390" i="4"/>
  <c r="AH390" i="4"/>
  <c r="AD390" i="4"/>
  <c r="AC390" i="4"/>
  <c r="AB390" i="4"/>
  <c r="W390" i="4"/>
  <c r="V390" i="4"/>
  <c r="R390" i="4"/>
  <c r="AY390" i="4" s="1"/>
  <c r="Q390" i="4"/>
  <c r="K390" i="4"/>
  <c r="AU390" i="4" s="1"/>
  <c r="J390" i="4"/>
  <c r="F390" i="4"/>
  <c r="AS390" i="4" s="1"/>
  <c r="E390" i="4"/>
  <c r="AR390" i="4" s="1"/>
  <c r="D390" i="4"/>
  <c r="BK389" i="4"/>
  <c r="BH389" i="4"/>
  <c r="BG389" i="4"/>
  <c r="BE389" i="4"/>
  <c r="BD389" i="4"/>
  <c r="BC389" i="4"/>
  <c r="AS389" i="4"/>
  <c r="AR389" i="4"/>
  <c r="AP389" i="4"/>
  <c r="AO389" i="4"/>
  <c r="AN389" i="4"/>
  <c r="AJ389" i="4"/>
  <c r="AI389" i="4"/>
  <c r="AH389" i="4"/>
  <c r="AD389" i="4"/>
  <c r="AC389" i="4"/>
  <c r="AB389" i="4"/>
  <c r="X389" i="4"/>
  <c r="BB389" i="4" s="1"/>
  <c r="W389" i="4"/>
  <c r="BA389" i="4" s="1"/>
  <c r="V389" i="4"/>
  <c r="AZ389" i="4" s="1"/>
  <c r="R389" i="4"/>
  <c r="AY389" i="4" s="1"/>
  <c r="Q389" i="4"/>
  <c r="K389" i="4"/>
  <c r="J389" i="4"/>
  <c r="F389" i="4"/>
  <c r="E389" i="4"/>
  <c r="D389" i="4"/>
  <c r="AQ389" i="4" s="1"/>
  <c r="BK388" i="4"/>
  <c r="AH388" i="4"/>
  <c r="R388" i="4"/>
  <c r="AY388" i="4" s="1"/>
  <c r="F388" i="4"/>
  <c r="AS388" i="4" s="1"/>
  <c r="E388" i="4"/>
  <c r="BK387" i="4"/>
  <c r="E387" i="4" s="1"/>
  <c r="BE387" i="4"/>
  <c r="BB387" i="4"/>
  <c r="AS387" i="4"/>
  <c r="AJ387" i="4"/>
  <c r="BH387" i="4" s="1"/>
  <c r="AI387" i="4"/>
  <c r="AD387" i="4"/>
  <c r="AC387" i="4"/>
  <c r="AB387" i="4"/>
  <c r="X387" i="4"/>
  <c r="W387" i="4"/>
  <c r="BA387" i="4" s="1"/>
  <c r="J387" i="4"/>
  <c r="F387" i="4"/>
  <c r="D387" i="4"/>
  <c r="AQ387" i="4" s="1"/>
  <c r="BK386" i="4"/>
  <c r="BH386" i="4"/>
  <c r="BE386" i="4"/>
  <c r="AP386" i="4"/>
  <c r="AN386" i="4"/>
  <c r="AJ386" i="4"/>
  <c r="AI386" i="4"/>
  <c r="AH386" i="4"/>
  <c r="AD386" i="4"/>
  <c r="AC386" i="4"/>
  <c r="AB386" i="4"/>
  <c r="Q386" i="4"/>
  <c r="K386" i="4"/>
  <c r="E386" i="4"/>
  <c r="AR386" i="4" s="1"/>
  <c r="BK385" i="4"/>
  <c r="AD385" i="4"/>
  <c r="K385" i="4"/>
  <c r="E385" i="4"/>
  <c r="AR385" i="4" s="1"/>
  <c r="D385" i="4"/>
  <c r="BK384" i="4"/>
  <c r="BH384" i="4"/>
  <c r="BE384" i="4"/>
  <c r="BD384" i="4"/>
  <c r="AY384" i="4"/>
  <c r="AX384" i="4"/>
  <c r="AS384" i="4"/>
  <c r="AP384" i="4"/>
  <c r="AO384" i="4"/>
  <c r="BG384" i="4" s="1"/>
  <c r="AN384" i="4"/>
  <c r="AJ384" i="4"/>
  <c r="AI384" i="4"/>
  <c r="AH384" i="4"/>
  <c r="BF384" i="4" s="1"/>
  <c r="AD384" i="4"/>
  <c r="AC384" i="4"/>
  <c r="AB384" i="4"/>
  <c r="X384" i="4"/>
  <c r="BB384" i="4" s="1"/>
  <c r="W384" i="4"/>
  <c r="BA384" i="4" s="1"/>
  <c r="V384" i="4"/>
  <c r="AZ384" i="4" s="1"/>
  <c r="R384" i="4"/>
  <c r="Q384" i="4"/>
  <c r="K384" i="4"/>
  <c r="AU384" i="4" s="1"/>
  <c r="J384" i="4"/>
  <c r="F384" i="4"/>
  <c r="E384" i="4"/>
  <c r="AR384" i="4" s="1"/>
  <c r="D384" i="4"/>
  <c r="BK383" i="4"/>
  <c r="AW383" i="4"/>
  <c r="AS383" i="4"/>
  <c r="AP383" i="4"/>
  <c r="AO383" i="4"/>
  <c r="AJ383" i="4"/>
  <c r="AI383" i="4"/>
  <c r="AH383" i="4"/>
  <c r="AB383" i="4"/>
  <c r="AZ383" i="4" s="1"/>
  <c r="V383" i="4"/>
  <c r="R383" i="4"/>
  <c r="AY383" i="4" s="1"/>
  <c r="Q383" i="4"/>
  <c r="P383" i="4"/>
  <c r="F383" i="4"/>
  <c r="E383" i="4"/>
  <c r="D383" i="4"/>
  <c r="BK382" i="4"/>
  <c r="BH382" i="4"/>
  <c r="AJ382" i="4"/>
  <c r="BE382" i="4" s="1"/>
  <c r="AH382" i="4"/>
  <c r="BC382" i="4" s="1"/>
  <c r="F382" i="4"/>
  <c r="AS382" i="4" s="1"/>
  <c r="BK381" i="4"/>
  <c r="AY381" i="4"/>
  <c r="AT381" i="4"/>
  <c r="AO381" i="4"/>
  <c r="AI381" i="4"/>
  <c r="AD381" i="4"/>
  <c r="AC381" i="4"/>
  <c r="R381" i="4"/>
  <c r="P381" i="4"/>
  <c r="BK380" i="4"/>
  <c r="AZ380" i="4"/>
  <c r="AP380" i="4"/>
  <c r="AN380" i="4"/>
  <c r="BF380" i="4" s="1"/>
  <c r="AJ380" i="4"/>
  <c r="AI380" i="4"/>
  <c r="AB380" i="4"/>
  <c r="V380" i="4"/>
  <c r="P380" i="4"/>
  <c r="J380" i="4"/>
  <c r="F380" i="4"/>
  <c r="AS380" i="4" s="1"/>
  <c r="E380" i="4"/>
  <c r="BK379" i="4"/>
  <c r="BF379" i="4"/>
  <c r="AQ379" i="4"/>
  <c r="AP379" i="4"/>
  <c r="AO379" i="4"/>
  <c r="BG379" i="4" s="1"/>
  <c r="AN379" i="4"/>
  <c r="AJ379" i="4"/>
  <c r="AH379" i="4"/>
  <c r="AD379" i="4"/>
  <c r="AC379" i="4"/>
  <c r="AB379" i="4"/>
  <c r="BC379" i="4" s="1"/>
  <c r="X379" i="4"/>
  <c r="BB379" i="4" s="1"/>
  <c r="W379" i="4"/>
  <c r="BA379" i="4" s="1"/>
  <c r="V379" i="4"/>
  <c r="AZ379" i="4" s="1"/>
  <c r="R379" i="4"/>
  <c r="AY379" i="4" s="1"/>
  <c r="Q379" i="4"/>
  <c r="J379" i="4"/>
  <c r="E379" i="4"/>
  <c r="D379" i="4"/>
  <c r="BK378" i="4"/>
  <c r="BD378" i="4"/>
  <c r="BC378" i="4"/>
  <c r="AZ378" i="4"/>
  <c r="AW378" i="4"/>
  <c r="AP378" i="4"/>
  <c r="AO378" i="4"/>
  <c r="BG378" i="4" s="1"/>
  <c r="AJ378" i="4"/>
  <c r="AI378" i="4"/>
  <c r="AH378" i="4"/>
  <c r="AD378" i="4"/>
  <c r="AC378" i="4"/>
  <c r="AB378" i="4"/>
  <c r="X378" i="4"/>
  <c r="BB378" i="4" s="1"/>
  <c r="W378" i="4"/>
  <c r="V378" i="4"/>
  <c r="P378" i="4"/>
  <c r="AT378" i="4" s="1"/>
  <c r="K378" i="4"/>
  <c r="E378" i="4"/>
  <c r="AR378" i="4" s="1"/>
  <c r="BK377" i="4"/>
  <c r="AD377" i="4"/>
  <c r="BK376" i="4"/>
  <c r="W376" i="4"/>
  <c r="BA376" i="4" s="1"/>
  <c r="R376" i="4"/>
  <c r="AY376" i="4" s="1"/>
  <c r="Q376" i="4"/>
  <c r="AX376" i="4" s="1"/>
  <c r="F376" i="4"/>
  <c r="AS376" i="4" s="1"/>
  <c r="BK375" i="4"/>
  <c r="L375" i="4" s="1"/>
  <c r="BE375" i="4"/>
  <c r="BD375" i="4"/>
  <c r="BC375" i="4"/>
  <c r="BA375" i="4"/>
  <c r="AV375" i="4"/>
  <c r="AS375" i="4"/>
  <c r="AP375" i="4"/>
  <c r="AO375" i="4"/>
  <c r="AN375" i="4"/>
  <c r="AJ375" i="4"/>
  <c r="BH375" i="4" s="1"/>
  <c r="AI375" i="4"/>
  <c r="BG375" i="4" s="1"/>
  <c r="AH375" i="4"/>
  <c r="BF375" i="4" s="1"/>
  <c r="AD375" i="4"/>
  <c r="AC375" i="4"/>
  <c r="AB375" i="4"/>
  <c r="AZ375" i="4" s="1"/>
  <c r="X375" i="4"/>
  <c r="BB375" i="4" s="1"/>
  <c r="W375" i="4"/>
  <c r="V375" i="4"/>
  <c r="R375" i="4"/>
  <c r="AY375" i="4" s="1"/>
  <c r="Q375" i="4"/>
  <c r="AU375" i="4" s="1"/>
  <c r="P375" i="4"/>
  <c r="K375" i="4"/>
  <c r="J375" i="4"/>
  <c r="F375" i="4"/>
  <c r="E375" i="4"/>
  <c r="D375" i="4"/>
  <c r="AQ375" i="4" s="1"/>
  <c r="BK374" i="4"/>
  <c r="AP374" i="4"/>
  <c r="R374" i="4"/>
  <c r="AY374" i="4" s="1"/>
  <c r="J374" i="4"/>
  <c r="BK373" i="4"/>
  <c r="BG373" i="4"/>
  <c r="BF373" i="4"/>
  <c r="BC373" i="4"/>
  <c r="BA373" i="4"/>
  <c r="AR373" i="4"/>
  <c r="AQ373" i="4"/>
  <c r="AP373" i="4"/>
  <c r="AO373" i="4"/>
  <c r="AN373" i="4"/>
  <c r="AJ373" i="4"/>
  <c r="AI373" i="4"/>
  <c r="BD373" i="4" s="1"/>
  <c r="AH373" i="4"/>
  <c r="AB373" i="4"/>
  <c r="W373" i="4"/>
  <c r="V373" i="4"/>
  <c r="R373" i="4"/>
  <c r="AY373" i="4" s="1"/>
  <c r="Q373" i="4"/>
  <c r="AX373" i="4" s="1"/>
  <c r="P373" i="4"/>
  <c r="K373" i="4"/>
  <c r="AU373" i="4" s="1"/>
  <c r="J373" i="4"/>
  <c r="F373" i="4"/>
  <c r="AS373" i="4" s="1"/>
  <c r="E373" i="4"/>
  <c r="D373" i="4"/>
  <c r="BK372" i="4"/>
  <c r="BG372" i="4"/>
  <c r="BF372" i="4"/>
  <c r="AP372" i="4"/>
  <c r="AO372" i="4"/>
  <c r="AN372" i="4"/>
  <c r="AI372" i="4"/>
  <c r="AH372" i="4"/>
  <c r="AD372" i="4"/>
  <c r="AC372" i="4"/>
  <c r="W372" i="4"/>
  <c r="P372" i="4"/>
  <c r="BK371" i="4"/>
  <c r="AY371" i="4"/>
  <c r="AS371" i="4"/>
  <c r="AP371" i="4"/>
  <c r="AJ371" i="4"/>
  <c r="AI371" i="4"/>
  <c r="R371" i="4"/>
  <c r="J371" i="4"/>
  <c r="F371" i="4"/>
  <c r="E371" i="4"/>
  <c r="D371" i="4"/>
  <c r="AQ371" i="4" s="1"/>
  <c r="BK370" i="4"/>
  <c r="BC370" i="4"/>
  <c r="AP370" i="4"/>
  <c r="AN370" i="4"/>
  <c r="AH370" i="4"/>
  <c r="BF370" i="4" s="1"/>
  <c r="AC370" i="4"/>
  <c r="AB370" i="4"/>
  <c r="V370" i="4"/>
  <c r="P370" i="4"/>
  <c r="J370" i="4"/>
  <c r="F370" i="4"/>
  <c r="AS370" i="4" s="1"/>
  <c r="E370" i="4"/>
  <c r="D370" i="4"/>
  <c r="AQ370" i="4" s="1"/>
  <c r="BK369" i="4"/>
  <c r="BH369" i="4"/>
  <c r="AJ369" i="4"/>
  <c r="BE369" i="4" s="1"/>
  <c r="F369" i="4"/>
  <c r="AS369" i="4" s="1"/>
  <c r="BK368" i="4"/>
  <c r="BK367" i="4"/>
  <c r="BH367" i="4"/>
  <c r="BA367" i="4"/>
  <c r="AP367" i="4"/>
  <c r="AO367" i="4"/>
  <c r="BG367" i="4" s="1"/>
  <c r="AN367" i="4"/>
  <c r="BF367" i="4" s="1"/>
  <c r="AJ367" i="4"/>
  <c r="BE367" i="4" s="1"/>
  <c r="AI367" i="4"/>
  <c r="BD367" i="4" s="1"/>
  <c r="AH367" i="4"/>
  <c r="AD367" i="4"/>
  <c r="AC367" i="4"/>
  <c r="W367" i="4"/>
  <c r="V367" i="4"/>
  <c r="R367" i="4"/>
  <c r="AY367" i="4" s="1"/>
  <c r="K367" i="4"/>
  <c r="J367" i="4"/>
  <c r="BK366" i="4"/>
  <c r="BH366" i="4"/>
  <c r="BF366" i="4"/>
  <c r="BE366" i="4"/>
  <c r="BD366" i="4"/>
  <c r="BC366" i="4"/>
  <c r="BA366" i="4"/>
  <c r="AZ366" i="4"/>
  <c r="AN366" i="4"/>
  <c r="AJ366" i="4"/>
  <c r="AI366" i="4"/>
  <c r="AH366" i="4"/>
  <c r="AD366" i="4"/>
  <c r="AC366" i="4"/>
  <c r="AB366" i="4"/>
  <c r="X366" i="4"/>
  <c r="BB366" i="4" s="1"/>
  <c r="W366" i="4"/>
  <c r="V366" i="4"/>
  <c r="R366" i="4"/>
  <c r="AY366" i="4" s="1"/>
  <c r="Q366" i="4"/>
  <c r="J366" i="4"/>
  <c r="F366" i="4"/>
  <c r="AS366" i="4" s="1"/>
  <c r="E366" i="4"/>
  <c r="D366" i="4"/>
  <c r="BK365" i="4"/>
  <c r="L365" i="4" s="1"/>
  <c r="BG365" i="4"/>
  <c r="BF365" i="4"/>
  <c r="BE365" i="4"/>
  <c r="BB365" i="4"/>
  <c r="BA365" i="4"/>
  <c r="AX365" i="4"/>
  <c r="AV365" i="4"/>
  <c r="AT365" i="4"/>
  <c r="AP365" i="4"/>
  <c r="AO365" i="4"/>
  <c r="AN365" i="4"/>
  <c r="AJ365" i="4"/>
  <c r="BH365" i="4" s="1"/>
  <c r="AI365" i="4"/>
  <c r="BD365" i="4" s="1"/>
  <c r="AH365" i="4"/>
  <c r="AD365" i="4"/>
  <c r="AC365" i="4"/>
  <c r="AB365" i="4"/>
  <c r="X365" i="4"/>
  <c r="W365" i="4"/>
  <c r="V365" i="4"/>
  <c r="R365" i="4"/>
  <c r="AY365" i="4" s="1"/>
  <c r="Q365" i="4"/>
  <c r="AU365" i="4" s="1"/>
  <c r="P365" i="4"/>
  <c r="K365" i="4"/>
  <c r="J365" i="4"/>
  <c r="F365" i="4"/>
  <c r="AS365" i="4" s="1"/>
  <c r="E365" i="4"/>
  <c r="AR365" i="4" s="1"/>
  <c r="D365" i="4"/>
  <c r="AQ365" i="4" s="1"/>
  <c r="BK364" i="4"/>
  <c r="BB364" i="4"/>
  <c r="BA364" i="4"/>
  <c r="AY364" i="4"/>
  <c r="AP364" i="4"/>
  <c r="AC364" i="4"/>
  <c r="X364" i="4"/>
  <c r="W364" i="4"/>
  <c r="V364" i="4"/>
  <c r="R364" i="4"/>
  <c r="K364" i="4"/>
  <c r="J364" i="4"/>
  <c r="F364" i="4"/>
  <c r="AS364" i="4" s="1"/>
  <c r="E364" i="4"/>
  <c r="BK363" i="4"/>
  <c r="BH363" i="4"/>
  <c r="BG363" i="4"/>
  <c r="AY363" i="4"/>
  <c r="AW363" i="4"/>
  <c r="AT363" i="4"/>
  <c r="AP363" i="4"/>
  <c r="AO363" i="4"/>
  <c r="AN363" i="4"/>
  <c r="BF363" i="4" s="1"/>
  <c r="AJ363" i="4"/>
  <c r="BE363" i="4" s="1"/>
  <c r="AI363" i="4"/>
  <c r="AH363" i="4"/>
  <c r="V363" i="4"/>
  <c r="R363" i="4"/>
  <c r="Q363" i="4"/>
  <c r="AU363" i="4" s="1"/>
  <c r="P363" i="4"/>
  <c r="K363" i="4"/>
  <c r="J363" i="4"/>
  <c r="F363" i="4"/>
  <c r="AS363" i="4" s="1"/>
  <c r="E363" i="4"/>
  <c r="AR363" i="4" s="1"/>
  <c r="BK362" i="4"/>
  <c r="BK361" i="4"/>
  <c r="AO361" i="4"/>
  <c r="BK360" i="4"/>
  <c r="AN360" i="4"/>
  <c r="AC360" i="4"/>
  <c r="AB360" i="4"/>
  <c r="E360" i="4"/>
  <c r="D360" i="4"/>
  <c r="BK359" i="4"/>
  <c r="AP359" i="4"/>
  <c r="AO359" i="4"/>
  <c r="AJ359" i="4"/>
  <c r="AI359" i="4"/>
  <c r="AD359" i="4"/>
  <c r="AC359" i="4"/>
  <c r="BK358" i="4"/>
  <c r="BK357" i="4"/>
  <c r="BD357" i="4"/>
  <c r="BB357" i="4"/>
  <c r="BA357" i="4"/>
  <c r="AZ357" i="4"/>
  <c r="AX357" i="4"/>
  <c r="AP357" i="4"/>
  <c r="AO357" i="4"/>
  <c r="BG357" i="4" s="1"/>
  <c r="AN357" i="4"/>
  <c r="AI357" i="4"/>
  <c r="AH357" i="4"/>
  <c r="AD357" i="4"/>
  <c r="AC357" i="4"/>
  <c r="AB357" i="4"/>
  <c r="X357" i="4"/>
  <c r="W357" i="4"/>
  <c r="V357" i="4"/>
  <c r="R357" i="4"/>
  <c r="AY357" i="4" s="1"/>
  <c r="Q357" i="4"/>
  <c r="AU357" i="4" s="1"/>
  <c r="P357" i="4"/>
  <c r="K357" i="4"/>
  <c r="J357" i="4"/>
  <c r="F357" i="4"/>
  <c r="AS357" i="4" s="1"/>
  <c r="BK356" i="4"/>
  <c r="AN356" i="4"/>
  <c r="AJ356" i="4"/>
  <c r="J356" i="4"/>
  <c r="BK355" i="4"/>
  <c r="L355" i="4" s="1"/>
  <c r="BF355" i="4"/>
  <c r="BD355" i="4"/>
  <c r="BA355" i="4"/>
  <c r="AZ355" i="4"/>
  <c r="AW355" i="4"/>
  <c r="AV355" i="4"/>
  <c r="AT355" i="4"/>
  <c r="AS355" i="4"/>
  <c r="AP355" i="4"/>
  <c r="AO355" i="4"/>
  <c r="BG355" i="4" s="1"/>
  <c r="AN355" i="4"/>
  <c r="AI355" i="4"/>
  <c r="AH355" i="4"/>
  <c r="BC355" i="4" s="1"/>
  <c r="AD355" i="4"/>
  <c r="AC355" i="4"/>
  <c r="AB355" i="4"/>
  <c r="X355" i="4"/>
  <c r="BB355" i="4" s="1"/>
  <c r="W355" i="4"/>
  <c r="AX355" i="4" s="1"/>
  <c r="V355" i="4"/>
  <c r="R355" i="4"/>
  <c r="AY355" i="4" s="1"/>
  <c r="Q355" i="4"/>
  <c r="P355" i="4"/>
  <c r="K355" i="4"/>
  <c r="AU355" i="4" s="1"/>
  <c r="J355" i="4"/>
  <c r="F355" i="4"/>
  <c r="E355" i="4"/>
  <c r="AR355" i="4" s="1"/>
  <c r="D355" i="4"/>
  <c r="AQ355" i="4" s="1"/>
  <c r="BK354" i="4"/>
  <c r="AP354" i="4"/>
  <c r="AN354" i="4"/>
  <c r="AJ354" i="4"/>
  <c r="AC354" i="4"/>
  <c r="AB354" i="4"/>
  <c r="AZ354" i="4" s="1"/>
  <c r="X354" i="4"/>
  <c r="BB354" i="4" s="1"/>
  <c r="R354" i="4"/>
  <c r="AY354" i="4" s="1"/>
  <c r="Q354" i="4"/>
  <c r="AX354" i="4" s="1"/>
  <c r="J354" i="4"/>
  <c r="E354" i="4"/>
  <c r="AR354" i="4" s="1"/>
  <c r="BK353" i="4"/>
  <c r="AP353" i="4" s="1"/>
  <c r="BK352" i="4"/>
  <c r="F352" i="4" s="1"/>
  <c r="AS352" i="4" s="1"/>
  <c r="AP352" i="4"/>
  <c r="AJ352" i="4"/>
  <c r="AI352" i="4"/>
  <c r="AH352" i="4"/>
  <c r="AD352" i="4"/>
  <c r="X352" i="4"/>
  <c r="BB352" i="4" s="1"/>
  <c r="W352" i="4"/>
  <c r="V352" i="4"/>
  <c r="L352" i="4"/>
  <c r="AV352" i="4" s="1"/>
  <c r="J352" i="4"/>
  <c r="D352" i="4"/>
  <c r="AQ352" i="4" s="1"/>
  <c r="BK351" i="4"/>
  <c r="BD351" i="4"/>
  <c r="AY351" i="4"/>
  <c r="AT351" i="4"/>
  <c r="AO351" i="4"/>
  <c r="AN351" i="4"/>
  <c r="AJ351" i="4"/>
  <c r="AI351" i="4"/>
  <c r="AC351" i="4"/>
  <c r="BA351" i="4" s="1"/>
  <c r="X351" i="4"/>
  <c r="V351" i="4"/>
  <c r="R351" i="4"/>
  <c r="Q351" i="4"/>
  <c r="P351" i="4"/>
  <c r="AW351" i="4" s="1"/>
  <c r="L351" i="4"/>
  <c r="AV351" i="4" s="1"/>
  <c r="K351" i="4"/>
  <c r="AU351" i="4" s="1"/>
  <c r="J351" i="4"/>
  <c r="AQ351" i="4" s="1"/>
  <c r="F351" i="4"/>
  <c r="E351" i="4"/>
  <c r="D351" i="4"/>
  <c r="BK350" i="4"/>
  <c r="AD350" i="4" s="1"/>
  <c r="BD350" i="4"/>
  <c r="AV350" i="4"/>
  <c r="AP350" i="4"/>
  <c r="AO350" i="4"/>
  <c r="AN350" i="4"/>
  <c r="BF350" i="4" s="1"/>
  <c r="AJ350" i="4"/>
  <c r="AI350" i="4"/>
  <c r="BG350" i="4" s="1"/>
  <c r="AH350" i="4"/>
  <c r="AC350" i="4"/>
  <c r="BA350" i="4" s="1"/>
  <c r="X350" i="4"/>
  <c r="BB350" i="4" s="1"/>
  <c r="Q350" i="4"/>
  <c r="P350" i="4"/>
  <c r="L350" i="4"/>
  <c r="K350" i="4"/>
  <c r="J350" i="4"/>
  <c r="F350" i="4"/>
  <c r="AS350" i="4" s="1"/>
  <c r="E350" i="4"/>
  <c r="D350" i="4"/>
  <c r="AQ350" i="4" s="1"/>
  <c r="BK349" i="4"/>
  <c r="AR349" i="4"/>
  <c r="AP349" i="4"/>
  <c r="AO349" i="4"/>
  <c r="AN349" i="4"/>
  <c r="AJ349" i="4"/>
  <c r="AI349" i="4"/>
  <c r="AH349" i="4"/>
  <c r="BF349" i="4" s="1"/>
  <c r="AD349" i="4"/>
  <c r="AC349" i="4"/>
  <c r="X349" i="4"/>
  <c r="BB349" i="4" s="1"/>
  <c r="V349" i="4"/>
  <c r="R349" i="4"/>
  <c r="AY349" i="4" s="1"/>
  <c r="E349" i="4"/>
  <c r="BK348" i="4"/>
  <c r="V348" i="4" s="1"/>
  <c r="AW348" i="4" s="1"/>
  <c r="BE348" i="4"/>
  <c r="BA348" i="4"/>
  <c r="AY348" i="4"/>
  <c r="AX348" i="4"/>
  <c r="AJ348" i="4"/>
  <c r="BH348" i="4" s="1"/>
  <c r="AH348" i="4"/>
  <c r="AC348" i="4"/>
  <c r="W348" i="4"/>
  <c r="R348" i="4"/>
  <c r="Q348" i="4"/>
  <c r="P348" i="4"/>
  <c r="K348" i="4"/>
  <c r="AU348" i="4" s="1"/>
  <c r="J348" i="4"/>
  <c r="D348" i="4"/>
  <c r="BK347" i="4"/>
  <c r="AI347" i="4"/>
  <c r="BK346" i="4"/>
  <c r="L346" i="4" s="1"/>
  <c r="BH346" i="4"/>
  <c r="BF346" i="4"/>
  <c r="BE346" i="4"/>
  <c r="AY346" i="4"/>
  <c r="AW346" i="4"/>
  <c r="AV346" i="4"/>
  <c r="AS346" i="4"/>
  <c r="AP346" i="4"/>
  <c r="AN346" i="4"/>
  <c r="AJ346" i="4"/>
  <c r="AI346" i="4"/>
  <c r="BD346" i="4" s="1"/>
  <c r="AH346" i="4"/>
  <c r="AD346" i="4"/>
  <c r="AC346" i="4"/>
  <c r="AB346" i="4"/>
  <c r="BC346" i="4" s="1"/>
  <c r="X346" i="4"/>
  <c r="BB346" i="4" s="1"/>
  <c r="W346" i="4"/>
  <c r="V346" i="4"/>
  <c r="R346" i="4"/>
  <c r="Q346" i="4"/>
  <c r="P346" i="4"/>
  <c r="K346" i="4"/>
  <c r="J346" i="4"/>
  <c r="AT346" i="4" s="1"/>
  <c r="F346" i="4"/>
  <c r="E346" i="4"/>
  <c r="D346" i="4"/>
  <c r="AQ346" i="4" s="1"/>
  <c r="BK345" i="4"/>
  <c r="X345" i="4" s="1"/>
  <c r="BB345" i="4" s="1"/>
  <c r="AH345" i="4"/>
  <c r="R345" i="4"/>
  <c r="AY345" i="4" s="1"/>
  <c r="K345" i="4"/>
  <c r="J345" i="4"/>
  <c r="BK344" i="4"/>
  <c r="BG344" i="4"/>
  <c r="BD344" i="4"/>
  <c r="AP344" i="4"/>
  <c r="AJ344" i="4"/>
  <c r="AI344" i="4"/>
  <c r="AC344" i="4"/>
  <c r="AB344" i="4"/>
  <c r="AZ344" i="4" s="1"/>
  <c r="X344" i="4"/>
  <c r="BB344" i="4" s="1"/>
  <c r="W344" i="4"/>
  <c r="BA344" i="4" s="1"/>
  <c r="V344" i="4"/>
  <c r="AW344" i="4" s="1"/>
  <c r="R344" i="4"/>
  <c r="AY344" i="4" s="1"/>
  <c r="P344" i="4"/>
  <c r="D344" i="4"/>
  <c r="BK343" i="4"/>
  <c r="Q343" i="4" s="1"/>
  <c r="BH343" i="4"/>
  <c r="BG343" i="4"/>
  <c r="AP343" i="4"/>
  <c r="AO343" i="4"/>
  <c r="AN343" i="4"/>
  <c r="AJ343" i="4"/>
  <c r="BE343" i="4" s="1"/>
  <c r="AI343" i="4"/>
  <c r="AH343" i="4"/>
  <c r="AD343" i="4"/>
  <c r="V343" i="4"/>
  <c r="AW343" i="4" s="1"/>
  <c r="R343" i="4"/>
  <c r="AY343" i="4" s="1"/>
  <c r="P343" i="4"/>
  <c r="K343" i="4"/>
  <c r="J343" i="4"/>
  <c r="F343" i="4"/>
  <c r="AS343" i="4" s="1"/>
  <c r="E343" i="4"/>
  <c r="AR343" i="4" s="1"/>
  <c r="D343" i="4"/>
  <c r="BK342" i="4"/>
  <c r="AP342" i="4"/>
  <c r="AI342" i="4"/>
  <c r="AH342" i="4"/>
  <c r="V342" i="4"/>
  <c r="Q342" i="4"/>
  <c r="P342" i="4"/>
  <c r="F342" i="4"/>
  <c r="AS342" i="4" s="1"/>
  <c r="BK341" i="4"/>
  <c r="X341" i="4" s="1"/>
  <c r="BD341" i="4"/>
  <c r="BB341" i="4"/>
  <c r="BA341" i="4"/>
  <c r="AO341" i="4"/>
  <c r="AN341" i="4"/>
  <c r="AJ341" i="4"/>
  <c r="AI341" i="4"/>
  <c r="BG341" i="4" s="1"/>
  <c r="AH341" i="4"/>
  <c r="AD341" i="4"/>
  <c r="AC341" i="4"/>
  <c r="AB341" i="4"/>
  <c r="AZ341" i="4" s="1"/>
  <c r="W341" i="4"/>
  <c r="Q341" i="4"/>
  <c r="AX341" i="4" s="1"/>
  <c r="P341" i="4"/>
  <c r="K341" i="4"/>
  <c r="AU341" i="4" s="1"/>
  <c r="J341" i="4"/>
  <c r="F341" i="4"/>
  <c r="AS341" i="4" s="1"/>
  <c r="E341" i="4"/>
  <c r="D341" i="4"/>
  <c r="BK340" i="4"/>
  <c r="BE340" i="4"/>
  <c r="BD340" i="4"/>
  <c r="BA340" i="4"/>
  <c r="AO340" i="4"/>
  <c r="AN340" i="4"/>
  <c r="AJ340" i="4"/>
  <c r="BH340" i="4" s="1"/>
  <c r="AI340" i="4"/>
  <c r="BG340" i="4" s="1"/>
  <c r="AC340" i="4"/>
  <c r="AB340" i="4"/>
  <c r="AZ340" i="4" s="1"/>
  <c r="X340" i="4"/>
  <c r="BB340" i="4" s="1"/>
  <c r="W340" i="4"/>
  <c r="V340" i="4"/>
  <c r="J340" i="4"/>
  <c r="F340" i="4"/>
  <c r="AS340" i="4" s="1"/>
  <c r="D340" i="4"/>
  <c r="AQ340" i="4" s="1"/>
  <c r="BK339" i="4"/>
  <c r="AP339" i="4"/>
  <c r="BK338" i="4"/>
  <c r="AP338" i="4"/>
  <c r="AO338" i="4"/>
  <c r="AC338" i="4"/>
  <c r="BA338" i="4" s="1"/>
  <c r="V338" i="4"/>
  <c r="R338" i="4"/>
  <c r="AY338" i="4" s="1"/>
  <c r="Q338" i="4"/>
  <c r="BK337" i="4"/>
  <c r="BH337" i="4"/>
  <c r="BG337" i="4"/>
  <c r="BE337" i="4"/>
  <c r="AW337" i="4"/>
  <c r="AT337" i="4"/>
  <c r="AO337" i="4"/>
  <c r="AN337" i="4"/>
  <c r="AJ337" i="4"/>
  <c r="AI337" i="4"/>
  <c r="AH337" i="4"/>
  <c r="BF337" i="4" s="1"/>
  <c r="AD337" i="4"/>
  <c r="AC337" i="4"/>
  <c r="AB337" i="4"/>
  <c r="X337" i="4"/>
  <c r="BB337" i="4" s="1"/>
  <c r="W337" i="4"/>
  <c r="AX337" i="4" s="1"/>
  <c r="V337" i="4"/>
  <c r="R337" i="4"/>
  <c r="AY337" i="4" s="1"/>
  <c r="Q337" i="4"/>
  <c r="P337" i="4"/>
  <c r="K337" i="4"/>
  <c r="AU337" i="4" s="1"/>
  <c r="J337" i="4"/>
  <c r="F337" i="4"/>
  <c r="AS337" i="4" s="1"/>
  <c r="E337" i="4"/>
  <c r="BK336" i="4"/>
  <c r="AO336" i="4" s="1"/>
  <c r="BA336" i="4"/>
  <c r="AZ336" i="4"/>
  <c r="AY336" i="4"/>
  <c r="AX336" i="4"/>
  <c r="AW336" i="4"/>
  <c r="AS336" i="4"/>
  <c r="AP336" i="4"/>
  <c r="AN336" i="4"/>
  <c r="AJ336" i="4"/>
  <c r="BE336" i="4" s="1"/>
  <c r="AI336" i="4"/>
  <c r="AH336" i="4"/>
  <c r="AD336" i="4"/>
  <c r="AC336" i="4"/>
  <c r="AB336" i="4"/>
  <c r="X336" i="4"/>
  <c r="BB336" i="4" s="1"/>
  <c r="W336" i="4"/>
  <c r="V336" i="4"/>
  <c r="R336" i="4"/>
  <c r="Q336" i="4"/>
  <c r="P336" i="4"/>
  <c r="L336" i="4"/>
  <c r="AV336" i="4" s="1"/>
  <c r="K336" i="4"/>
  <c r="AU336" i="4" s="1"/>
  <c r="J336" i="4"/>
  <c r="AT336" i="4" s="1"/>
  <c r="F336" i="4"/>
  <c r="E336" i="4"/>
  <c r="AR336" i="4" s="1"/>
  <c r="D336" i="4"/>
  <c r="BK335" i="4"/>
  <c r="BF335" i="4"/>
  <c r="BE335" i="4"/>
  <c r="BC335" i="4"/>
  <c r="BB335" i="4"/>
  <c r="AZ335" i="4"/>
  <c r="AY335" i="4"/>
  <c r="AR335" i="4"/>
  <c r="AP335" i="4"/>
  <c r="AO335" i="4"/>
  <c r="AN335" i="4"/>
  <c r="AJ335" i="4"/>
  <c r="BH335" i="4" s="1"/>
  <c r="AI335" i="4"/>
  <c r="AH335" i="4"/>
  <c r="AD335" i="4"/>
  <c r="AC335" i="4"/>
  <c r="BA335" i="4" s="1"/>
  <c r="AB335" i="4"/>
  <c r="X335" i="4"/>
  <c r="W335" i="4"/>
  <c r="V335" i="4"/>
  <c r="AW335" i="4" s="1"/>
  <c r="R335" i="4"/>
  <c r="Q335" i="4"/>
  <c r="P335" i="4"/>
  <c r="L335" i="4"/>
  <c r="AV335" i="4" s="1"/>
  <c r="K335" i="4"/>
  <c r="AU335" i="4" s="1"/>
  <c r="J335" i="4"/>
  <c r="F335" i="4"/>
  <c r="AS335" i="4" s="1"/>
  <c r="E335" i="4"/>
  <c r="D335" i="4"/>
  <c r="BK334" i="4"/>
  <c r="BE334" i="4"/>
  <c r="BB334" i="4"/>
  <c r="AY334" i="4"/>
  <c r="AW334" i="4"/>
  <c r="AR334" i="4"/>
  <c r="AQ334" i="4"/>
  <c r="AP334" i="4"/>
  <c r="AO334" i="4"/>
  <c r="AN334" i="4"/>
  <c r="AK334" i="4"/>
  <c r="BF334" i="4" s="1"/>
  <c r="AJ334" i="4"/>
  <c r="BH334" i="4" s="1"/>
  <c r="AI334" i="4"/>
  <c r="AH334" i="4"/>
  <c r="BC334" i="4" s="1"/>
  <c r="AD334" i="4"/>
  <c r="AC334" i="4"/>
  <c r="AB334" i="4"/>
  <c r="X334" i="4"/>
  <c r="W334" i="4"/>
  <c r="BA334" i="4" s="1"/>
  <c r="V334" i="4"/>
  <c r="AZ334" i="4" s="1"/>
  <c r="R334" i="4"/>
  <c r="Q334" i="4"/>
  <c r="AX334" i="4" s="1"/>
  <c r="P334" i="4"/>
  <c r="L334" i="4"/>
  <c r="AV334" i="4" s="1"/>
  <c r="K334" i="4"/>
  <c r="AU334" i="4" s="1"/>
  <c r="J334" i="4"/>
  <c r="AT334" i="4" s="1"/>
  <c r="F334" i="4"/>
  <c r="AS334" i="4" s="1"/>
  <c r="E334" i="4"/>
  <c r="D334" i="4"/>
  <c r="BK333" i="4"/>
  <c r="BF333" i="4"/>
  <c r="AV333" i="4"/>
  <c r="AS333" i="4"/>
  <c r="AO333" i="4"/>
  <c r="BG333" i="4" s="1"/>
  <c r="AN333" i="4"/>
  <c r="AJ333" i="4"/>
  <c r="AI333" i="4"/>
  <c r="AH333" i="4"/>
  <c r="AD333" i="4"/>
  <c r="AC333" i="4"/>
  <c r="AB333" i="4"/>
  <c r="AZ333" i="4" s="1"/>
  <c r="V333" i="4"/>
  <c r="R333" i="4"/>
  <c r="AY333" i="4" s="1"/>
  <c r="L333" i="4"/>
  <c r="F333" i="4"/>
  <c r="BK332" i="4"/>
  <c r="L332" i="4" s="1"/>
  <c r="AV332" i="4" s="1"/>
  <c r="BB332" i="4"/>
  <c r="X332" i="4"/>
  <c r="BK331" i="4"/>
  <c r="BF331" i="4"/>
  <c r="AV331" i="4"/>
  <c r="AQ331" i="4"/>
  <c r="AO331" i="4"/>
  <c r="BG331" i="4" s="1"/>
  <c r="AN331" i="4"/>
  <c r="AJ331" i="4"/>
  <c r="AI331" i="4"/>
  <c r="BD331" i="4" s="1"/>
  <c r="AH331" i="4"/>
  <c r="AC331" i="4"/>
  <c r="AB331" i="4"/>
  <c r="W331" i="4"/>
  <c r="BA331" i="4" s="1"/>
  <c r="L331" i="4"/>
  <c r="J331" i="4"/>
  <c r="F331" i="4"/>
  <c r="AS331" i="4" s="1"/>
  <c r="E331" i="4"/>
  <c r="BK330" i="4"/>
  <c r="BG330" i="4"/>
  <c r="BB330" i="4"/>
  <c r="AO330" i="4"/>
  <c r="AC330" i="4"/>
  <c r="X330" i="4"/>
  <c r="W330" i="4"/>
  <c r="BA330" i="4" s="1"/>
  <c r="V330" i="4"/>
  <c r="E330" i="4"/>
  <c r="BK329" i="4"/>
  <c r="AV329" i="4"/>
  <c r="AI329" i="4"/>
  <c r="V329" i="4"/>
  <c r="Q329" i="4"/>
  <c r="P329" i="4"/>
  <c r="L329" i="4"/>
  <c r="K329" i="4"/>
  <c r="E329" i="4"/>
  <c r="BK328" i="4"/>
  <c r="AC328" i="4" s="1"/>
  <c r="BG328" i="4"/>
  <c r="BD328" i="4"/>
  <c r="BB328" i="4"/>
  <c r="AY328" i="4"/>
  <c r="AS328" i="4"/>
  <c r="AO328" i="4"/>
  <c r="AN328" i="4"/>
  <c r="AJ328" i="4"/>
  <c r="AI328" i="4"/>
  <c r="AH328" i="4"/>
  <c r="AD328" i="4"/>
  <c r="AB328" i="4"/>
  <c r="X328" i="4"/>
  <c r="W328" i="4"/>
  <c r="BA328" i="4" s="1"/>
  <c r="V328" i="4"/>
  <c r="AZ328" i="4" s="1"/>
  <c r="R328" i="4"/>
  <c r="Q328" i="4"/>
  <c r="AX328" i="4" s="1"/>
  <c r="P328" i="4"/>
  <c r="L328" i="4"/>
  <c r="AV328" i="4" s="1"/>
  <c r="K328" i="4"/>
  <c r="AU328" i="4" s="1"/>
  <c r="J328" i="4"/>
  <c r="AT328" i="4" s="1"/>
  <c r="F328" i="4"/>
  <c r="BK327" i="4"/>
  <c r="BF327" i="4"/>
  <c r="BE327" i="4"/>
  <c r="BC327" i="4"/>
  <c r="AZ327" i="4"/>
  <c r="AX327" i="4"/>
  <c r="AW327" i="4"/>
  <c r="AV327" i="4"/>
  <c r="AO327" i="4"/>
  <c r="AN327" i="4"/>
  <c r="AJ327" i="4"/>
  <c r="BH327" i="4" s="1"/>
  <c r="AI327" i="4"/>
  <c r="AH327" i="4"/>
  <c r="AD327" i="4"/>
  <c r="AC327" i="4"/>
  <c r="AB327" i="4"/>
  <c r="X327" i="4"/>
  <c r="BB327" i="4" s="1"/>
  <c r="W327" i="4"/>
  <c r="BA327" i="4" s="1"/>
  <c r="V327" i="4"/>
  <c r="R327" i="4"/>
  <c r="AY327" i="4" s="1"/>
  <c r="Q327" i="4"/>
  <c r="P327" i="4"/>
  <c r="L327" i="4"/>
  <c r="K327" i="4"/>
  <c r="AU327" i="4" s="1"/>
  <c r="J327" i="4"/>
  <c r="AT327" i="4" s="1"/>
  <c r="F327" i="4"/>
  <c r="AS327" i="4" s="1"/>
  <c r="E327" i="4"/>
  <c r="BK326" i="4"/>
  <c r="AD326" i="4"/>
  <c r="BK325" i="4"/>
  <c r="BK324" i="4"/>
  <c r="R324" i="4"/>
  <c r="AY324" i="4" s="1"/>
  <c r="J324" i="4"/>
  <c r="E324" i="4"/>
  <c r="AR324" i="4" s="1"/>
  <c r="BK323" i="4"/>
  <c r="AJ323" i="4"/>
  <c r="E323" i="4"/>
  <c r="BK322" i="4"/>
  <c r="X322" i="4" s="1"/>
  <c r="BB322" i="4"/>
  <c r="BA322" i="4"/>
  <c r="AX322" i="4"/>
  <c r="AU322" i="4"/>
  <c r="AT322" i="4"/>
  <c r="AR322" i="4"/>
  <c r="AO322" i="4"/>
  <c r="AN322" i="4"/>
  <c r="AJ322" i="4"/>
  <c r="AI322" i="4"/>
  <c r="AH322" i="4"/>
  <c r="AD322" i="4"/>
  <c r="AC322" i="4"/>
  <c r="AB322" i="4"/>
  <c r="W322" i="4"/>
  <c r="Q322" i="4"/>
  <c r="P322" i="4"/>
  <c r="L322" i="4"/>
  <c r="AV322" i="4" s="1"/>
  <c r="K322" i="4"/>
  <c r="F322" i="4"/>
  <c r="AS322" i="4" s="1"/>
  <c r="E322" i="4"/>
  <c r="BK321" i="4"/>
  <c r="BG321" i="4"/>
  <c r="BF321" i="4"/>
  <c r="BB321" i="4"/>
  <c r="AV321" i="4"/>
  <c r="AS321" i="4"/>
  <c r="AR321" i="4"/>
  <c r="AO321" i="4"/>
  <c r="AN321" i="4"/>
  <c r="AJ321" i="4"/>
  <c r="AI321" i="4"/>
  <c r="AH321" i="4"/>
  <c r="AD321" i="4"/>
  <c r="AC321" i="4"/>
  <c r="AB321" i="4"/>
  <c r="X321" i="4"/>
  <c r="W321" i="4"/>
  <c r="V321" i="4"/>
  <c r="R321" i="4"/>
  <c r="AY321" i="4" s="1"/>
  <c r="L321" i="4"/>
  <c r="K321" i="4"/>
  <c r="J321" i="4"/>
  <c r="F321" i="4"/>
  <c r="E321" i="4"/>
  <c r="BK320" i="4"/>
  <c r="BK319" i="4"/>
  <c r="BK318" i="4"/>
  <c r="BA318" i="4"/>
  <c r="AC318" i="4"/>
  <c r="X318" i="4"/>
  <c r="BB318" i="4" s="1"/>
  <c r="W318" i="4"/>
  <c r="L318" i="4"/>
  <c r="AV318" i="4" s="1"/>
  <c r="J318" i="4"/>
  <c r="F318" i="4"/>
  <c r="AS318" i="4" s="1"/>
  <c r="BK317" i="4"/>
  <c r="BH317" i="4"/>
  <c r="BE317" i="4"/>
  <c r="BB317" i="4"/>
  <c r="BA317" i="4"/>
  <c r="AZ317" i="4"/>
  <c r="AV317" i="4"/>
  <c r="AT317" i="4"/>
  <c r="AS317" i="4"/>
  <c r="AN317" i="4"/>
  <c r="AJ317" i="4"/>
  <c r="AI317" i="4"/>
  <c r="AH317" i="4"/>
  <c r="AD317" i="4"/>
  <c r="AC317" i="4"/>
  <c r="AB317" i="4"/>
  <c r="X317" i="4"/>
  <c r="W317" i="4"/>
  <c r="V317" i="4"/>
  <c r="R317" i="4"/>
  <c r="AY317" i="4" s="1"/>
  <c r="Q317" i="4"/>
  <c r="P317" i="4"/>
  <c r="L317" i="4"/>
  <c r="K317" i="4"/>
  <c r="J317" i="4"/>
  <c r="F317" i="4"/>
  <c r="E317" i="4"/>
  <c r="AR317" i="4" s="1"/>
  <c r="BK316" i="4"/>
  <c r="BF316" i="4"/>
  <c r="BC316" i="4"/>
  <c r="AZ316" i="4"/>
  <c r="AW316" i="4"/>
  <c r="AO316" i="4"/>
  <c r="AN316" i="4"/>
  <c r="AH316" i="4"/>
  <c r="AD316" i="4"/>
  <c r="AC316" i="4"/>
  <c r="BA316" i="4" s="1"/>
  <c r="AB316" i="4"/>
  <c r="W316" i="4"/>
  <c r="V316" i="4"/>
  <c r="Q316" i="4"/>
  <c r="P316" i="4"/>
  <c r="L316" i="4"/>
  <c r="AV316" i="4" s="1"/>
  <c r="F316" i="4"/>
  <c r="AS316" i="4" s="1"/>
  <c r="BK315" i="4"/>
  <c r="AO315" i="4"/>
  <c r="E315" i="4"/>
  <c r="AR315" i="4" s="1"/>
  <c r="BK314" i="4"/>
  <c r="K314" i="4" s="1"/>
  <c r="AU314" i="4" s="1"/>
  <c r="Q314" i="4"/>
  <c r="BK313" i="4"/>
  <c r="BK312" i="4"/>
  <c r="AB312" i="4"/>
  <c r="BK311" i="4"/>
  <c r="BF311" i="4"/>
  <c r="BB311" i="4"/>
  <c r="AY311" i="4"/>
  <c r="AN311" i="4"/>
  <c r="AI311" i="4"/>
  <c r="AH311" i="4"/>
  <c r="AD311" i="4"/>
  <c r="AC311" i="4"/>
  <c r="BA311" i="4" s="1"/>
  <c r="X311" i="4"/>
  <c r="W311" i="4"/>
  <c r="V311" i="4"/>
  <c r="R311" i="4"/>
  <c r="L311" i="4"/>
  <c r="AV311" i="4" s="1"/>
  <c r="K311" i="4"/>
  <c r="J311" i="4"/>
  <c r="F311" i="4"/>
  <c r="AS311" i="4" s="1"/>
  <c r="BK310" i="4"/>
  <c r="AN310" i="4"/>
  <c r="BF310" i="4" s="1"/>
  <c r="AI310" i="4"/>
  <c r="AH310" i="4"/>
  <c r="AC310" i="4"/>
  <c r="AB310" i="4"/>
  <c r="X310" i="4"/>
  <c r="BB310" i="4" s="1"/>
  <c r="R310" i="4"/>
  <c r="AY310" i="4" s="1"/>
  <c r="P310" i="4"/>
  <c r="BK309" i="4"/>
  <c r="BH309" i="4"/>
  <c r="BE309" i="4"/>
  <c r="AN309" i="4"/>
  <c r="BF309" i="4" s="1"/>
  <c r="AJ309" i="4"/>
  <c r="AI309" i="4"/>
  <c r="AH309" i="4"/>
  <c r="AD309" i="4"/>
  <c r="AC309" i="4"/>
  <c r="W309" i="4"/>
  <c r="BA309" i="4" s="1"/>
  <c r="V309" i="4"/>
  <c r="Q309" i="4"/>
  <c r="AX309" i="4" s="1"/>
  <c r="P309" i="4"/>
  <c r="AW309" i="4" s="1"/>
  <c r="L309" i="4"/>
  <c r="AV309" i="4" s="1"/>
  <c r="K309" i="4"/>
  <c r="BK308" i="4"/>
  <c r="BB308" i="4"/>
  <c r="AV308" i="4"/>
  <c r="AO308" i="4"/>
  <c r="AN308" i="4"/>
  <c r="AJ308" i="4"/>
  <c r="AI308" i="4"/>
  <c r="AH308" i="4"/>
  <c r="AD308" i="4"/>
  <c r="AC308" i="4"/>
  <c r="Y308" i="4"/>
  <c r="X308" i="4"/>
  <c r="V308" i="4"/>
  <c r="R308" i="4"/>
  <c r="AY308" i="4" s="1"/>
  <c r="Q308" i="4"/>
  <c r="AX308" i="4" s="1"/>
  <c r="L308" i="4"/>
  <c r="K308" i="4"/>
  <c r="AU308" i="4" s="1"/>
  <c r="BK307" i="4"/>
  <c r="BB307" i="4"/>
  <c r="BA307" i="4"/>
  <c r="AZ307" i="4"/>
  <c r="AY307" i="4"/>
  <c r="AV307" i="4"/>
  <c r="AH307" i="4"/>
  <c r="AD307" i="4"/>
  <c r="AC307" i="4"/>
  <c r="AB307" i="4"/>
  <c r="Y307" i="4"/>
  <c r="X307" i="4"/>
  <c r="W307" i="4"/>
  <c r="V307" i="4"/>
  <c r="R307" i="4"/>
  <c r="Q307" i="4"/>
  <c r="AX307" i="4" s="1"/>
  <c r="L307" i="4"/>
  <c r="E307" i="4"/>
  <c r="AR307" i="4" s="1"/>
  <c r="BK306" i="4"/>
  <c r="J306" i="4" s="1"/>
  <c r="BH306" i="4"/>
  <c r="BE306" i="4"/>
  <c r="AZ306" i="4"/>
  <c r="AT306" i="4"/>
  <c r="AP306" i="4"/>
  <c r="AN306" i="4"/>
  <c r="AJ306" i="4"/>
  <c r="AI306" i="4"/>
  <c r="AH306" i="4"/>
  <c r="AD306" i="4"/>
  <c r="AC306" i="4"/>
  <c r="BD306" i="4" s="1"/>
  <c r="AB306" i="4"/>
  <c r="Y306" i="4"/>
  <c r="X306" i="4"/>
  <c r="BB306" i="4" s="1"/>
  <c r="W306" i="4"/>
  <c r="BA306" i="4" s="1"/>
  <c r="V306" i="4"/>
  <c r="R306" i="4"/>
  <c r="AY306" i="4" s="1"/>
  <c r="Q306" i="4"/>
  <c r="AX306" i="4" s="1"/>
  <c r="P306" i="4"/>
  <c r="AW306" i="4" s="1"/>
  <c r="L306" i="4"/>
  <c r="AV306" i="4" s="1"/>
  <c r="K306" i="4"/>
  <c r="AU306" i="4" s="1"/>
  <c r="F306" i="4"/>
  <c r="AS306" i="4" s="1"/>
  <c r="E306" i="4"/>
  <c r="D306" i="4"/>
  <c r="AQ306" i="4" s="1"/>
  <c r="BK305" i="4"/>
  <c r="J305" i="4" s="1"/>
  <c r="BF305" i="4"/>
  <c r="BE305" i="4"/>
  <c r="BD305" i="4"/>
  <c r="BB305" i="4"/>
  <c r="BA305" i="4"/>
  <c r="AZ305" i="4"/>
  <c r="AU305" i="4"/>
  <c r="AT305" i="4"/>
  <c r="AP305" i="4"/>
  <c r="AO305" i="4"/>
  <c r="BG305" i="4" s="1"/>
  <c r="AN305" i="4"/>
  <c r="AJ305" i="4"/>
  <c r="BH305" i="4" s="1"/>
  <c r="AI305" i="4"/>
  <c r="AH305" i="4"/>
  <c r="BC305" i="4" s="1"/>
  <c r="AD305" i="4"/>
  <c r="AC305" i="4"/>
  <c r="AB305" i="4"/>
  <c r="X305" i="4"/>
  <c r="W305" i="4"/>
  <c r="V305" i="4"/>
  <c r="R305" i="4"/>
  <c r="AY305" i="4" s="1"/>
  <c r="Q305" i="4"/>
  <c r="AX305" i="4" s="1"/>
  <c r="P305" i="4"/>
  <c r="AW305" i="4" s="1"/>
  <c r="L305" i="4"/>
  <c r="AV305" i="4" s="1"/>
  <c r="K305" i="4"/>
  <c r="F305" i="4"/>
  <c r="AS305" i="4" s="1"/>
  <c r="E305" i="4"/>
  <c r="D305" i="4"/>
  <c r="AQ305" i="4" s="1"/>
  <c r="BK304" i="4"/>
  <c r="BH304" i="4"/>
  <c r="AJ304" i="4"/>
  <c r="BE304" i="4" s="1"/>
  <c r="Y304" i="4"/>
  <c r="X304" i="4"/>
  <c r="BB304" i="4" s="1"/>
  <c r="L304" i="4"/>
  <c r="AV304" i="4" s="1"/>
  <c r="BK303" i="4"/>
  <c r="AP303" i="4"/>
  <c r="Y303" i="4"/>
  <c r="Q303" i="4"/>
  <c r="D303" i="4"/>
  <c r="BK302" i="4"/>
  <c r="BH302" i="4"/>
  <c r="AY302" i="4"/>
  <c r="AW302" i="4"/>
  <c r="AV302" i="4"/>
  <c r="AT302" i="4"/>
  <c r="AS302" i="4"/>
  <c r="AR302" i="4"/>
  <c r="AO302" i="4"/>
  <c r="AN302" i="4"/>
  <c r="AJ302" i="4"/>
  <c r="BE302" i="4" s="1"/>
  <c r="AD302" i="4"/>
  <c r="AC302" i="4"/>
  <c r="BA302" i="4" s="1"/>
  <c r="AB302" i="4"/>
  <c r="Y302" i="4"/>
  <c r="AZ302" i="4" s="1"/>
  <c r="X302" i="4"/>
  <c r="BB302" i="4" s="1"/>
  <c r="W302" i="4"/>
  <c r="V302" i="4"/>
  <c r="R302" i="4"/>
  <c r="Q302" i="4"/>
  <c r="P302" i="4"/>
  <c r="L302" i="4"/>
  <c r="K302" i="4"/>
  <c r="AU302" i="4" s="1"/>
  <c r="J302" i="4"/>
  <c r="F302" i="4"/>
  <c r="E302" i="4"/>
  <c r="D302" i="4"/>
  <c r="AQ302" i="4" s="1"/>
  <c r="BK301" i="4"/>
  <c r="BA301" i="4"/>
  <c r="AZ301" i="4"/>
  <c r="AV301" i="4"/>
  <c r="AT301" i="4"/>
  <c r="AS301" i="4"/>
  <c r="AP301" i="4"/>
  <c r="AO301" i="4"/>
  <c r="AN301" i="4"/>
  <c r="AH301" i="4"/>
  <c r="AD301" i="4"/>
  <c r="AC301" i="4"/>
  <c r="AB301" i="4"/>
  <c r="BC301" i="4" s="1"/>
  <c r="Y301" i="4"/>
  <c r="X301" i="4"/>
  <c r="BB301" i="4" s="1"/>
  <c r="W301" i="4"/>
  <c r="V301" i="4"/>
  <c r="AW301" i="4" s="1"/>
  <c r="R301" i="4"/>
  <c r="AY301" i="4" s="1"/>
  <c r="Q301" i="4"/>
  <c r="AX301" i="4" s="1"/>
  <c r="P301" i="4"/>
  <c r="L301" i="4"/>
  <c r="K301" i="4"/>
  <c r="AU301" i="4" s="1"/>
  <c r="J301" i="4"/>
  <c r="F301" i="4"/>
  <c r="E301" i="4"/>
  <c r="AR301" i="4" s="1"/>
  <c r="D301" i="4"/>
  <c r="BK300" i="4"/>
  <c r="K300" i="4" s="1"/>
  <c r="AP300" i="4"/>
  <c r="AO300" i="4"/>
  <c r="AI300" i="4"/>
  <c r="AH300" i="4"/>
  <c r="AD300" i="4"/>
  <c r="AC300" i="4"/>
  <c r="BA300" i="4" s="1"/>
  <c r="Y300" i="4"/>
  <c r="X300" i="4"/>
  <c r="BB300" i="4" s="1"/>
  <c r="R300" i="4"/>
  <c r="AY300" i="4" s="1"/>
  <c r="L300" i="4"/>
  <c r="AV300" i="4" s="1"/>
  <c r="J300" i="4"/>
  <c r="BK299" i="4"/>
  <c r="BG299" i="4"/>
  <c r="BF299" i="4"/>
  <c r="BE299" i="4"/>
  <c r="BD299" i="4"/>
  <c r="BC299" i="4"/>
  <c r="AZ299" i="4"/>
  <c r="AY299" i="4"/>
  <c r="AW299" i="4"/>
  <c r="AV299" i="4"/>
  <c r="AT299" i="4"/>
  <c r="AS299" i="4"/>
  <c r="AP299" i="4"/>
  <c r="AO299" i="4"/>
  <c r="AN299" i="4"/>
  <c r="AJ299" i="4"/>
  <c r="BH299" i="4" s="1"/>
  <c r="AI299" i="4"/>
  <c r="AH299" i="4"/>
  <c r="AD299" i="4"/>
  <c r="AC299" i="4"/>
  <c r="BA299" i="4" s="1"/>
  <c r="AB299" i="4"/>
  <c r="Y299" i="4"/>
  <c r="X299" i="4"/>
  <c r="BB299" i="4" s="1"/>
  <c r="W299" i="4"/>
  <c r="V299" i="4"/>
  <c r="R299" i="4"/>
  <c r="Q299" i="4"/>
  <c r="AX299" i="4" s="1"/>
  <c r="P299" i="4"/>
  <c r="L299" i="4"/>
  <c r="K299" i="4"/>
  <c r="J299" i="4"/>
  <c r="AQ299" i="4" s="1"/>
  <c r="F299" i="4"/>
  <c r="E299" i="4"/>
  <c r="D299" i="4"/>
  <c r="BK298" i="4"/>
  <c r="BG298" i="4"/>
  <c r="BF298" i="4"/>
  <c r="BD298" i="4"/>
  <c r="BA298" i="4"/>
  <c r="AZ298" i="4"/>
  <c r="AY298" i="4"/>
  <c r="AW298" i="4"/>
  <c r="AR298" i="4"/>
  <c r="AP298" i="4"/>
  <c r="AO298" i="4"/>
  <c r="AN298" i="4"/>
  <c r="AJ298" i="4"/>
  <c r="AI298" i="4"/>
  <c r="AH298" i="4"/>
  <c r="AD298" i="4"/>
  <c r="AC298" i="4"/>
  <c r="AB298" i="4"/>
  <c r="Y298" i="4"/>
  <c r="X298" i="4"/>
  <c r="BB298" i="4" s="1"/>
  <c r="W298" i="4"/>
  <c r="V298" i="4"/>
  <c r="R298" i="4"/>
  <c r="Q298" i="4"/>
  <c r="AX298" i="4" s="1"/>
  <c r="P298" i="4"/>
  <c r="L298" i="4"/>
  <c r="AV298" i="4" s="1"/>
  <c r="K298" i="4"/>
  <c r="J298" i="4"/>
  <c r="AQ298" i="4" s="1"/>
  <c r="F298" i="4"/>
  <c r="AS298" i="4" s="1"/>
  <c r="E298" i="4"/>
  <c r="D298" i="4"/>
  <c r="BK297" i="4"/>
  <c r="AO297" i="4"/>
  <c r="AN297" i="4"/>
  <c r="AJ297" i="4"/>
  <c r="AI297" i="4"/>
  <c r="AH297" i="4"/>
  <c r="AD297" i="4"/>
  <c r="BB297" i="4" s="1"/>
  <c r="AC297" i="4"/>
  <c r="BA297" i="4" s="1"/>
  <c r="Y297" i="4"/>
  <c r="R297" i="4"/>
  <c r="Q297" i="4"/>
  <c r="K297" i="4"/>
  <c r="BK296" i="4"/>
  <c r="V296" i="4" s="1"/>
  <c r="BB296" i="4"/>
  <c r="AW296" i="4"/>
  <c r="AV296" i="4"/>
  <c r="AJ296" i="4"/>
  <c r="AI296" i="4"/>
  <c r="AH296" i="4"/>
  <c r="AD296" i="4"/>
  <c r="AC296" i="4"/>
  <c r="BA296" i="4" s="1"/>
  <c r="AB296" i="4"/>
  <c r="AZ296" i="4" s="1"/>
  <c r="Y296" i="4"/>
  <c r="X296" i="4"/>
  <c r="R296" i="4"/>
  <c r="AY296" i="4" s="1"/>
  <c r="Q296" i="4"/>
  <c r="P296" i="4"/>
  <c r="L296" i="4"/>
  <c r="K296" i="4"/>
  <c r="AU296" i="4" s="1"/>
  <c r="E296" i="4"/>
  <c r="AR296" i="4" s="1"/>
  <c r="D296" i="4"/>
  <c r="BK295" i="4"/>
  <c r="AC295" i="4" s="1"/>
  <c r="BG295" i="4"/>
  <c r="BD295" i="4"/>
  <c r="BC295" i="4"/>
  <c r="BB295" i="4"/>
  <c r="BA295" i="4"/>
  <c r="AZ295" i="4"/>
  <c r="AP295" i="4"/>
  <c r="AO295" i="4"/>
  <c r="AN295" i="4"/>
  <c r="AJ295" i="4"/>
  <c r="AI295" i="4"/>
  <c r="AH295" i="4"/>
  <c r="BF295" i="4" s="1"/>
  <c r="AD295" i="4"/>
  <c r="AB295" i="4"/>
  <c r="X295" i="4"/>
  <c r="W295" i="4"/>
  <c r="V295" i="4"/>
  <c r="R295" i="4"/>
  <c r="AY295" i="4" s="1"/>
  <c r="Q295" i="4"/>
  <c r="AX295" i="4" s="1"/>
  <c r="L295" i="4"/>
  <c r="AV295" i="4" s="1"/>
  <c r="K295" i="4"/>
  <c r="AU295" i="4" s="1"/>
  <c r="E295" i="4"/>
  <c r="AR295" i="4" s="1"/>
  <c r="D295" i="4"/>
  <c r="BK294" i="4"/>
  <c r="L294" i="4" s="1"/>
  <c r="AV294" i="4" s="1"/>
  <c r="BF294" i="4"/>
  <c r="BE294" i="4"/>
  <c r="AY294" i="4"/>
  <c r="AP294" i="4"/>
  <c r="AO294" i="4"/>
  <c r="AN294" i="4"/>
  <c r="AJ294" i="4"/>
  <c r="BH294" i="4" s="1"/>
  <c r="AI294" i="4"/>
  <c r="AH294" i="4"/>
  <c r="AD294" i="4"/>
  <c r="AC294" i="4"/>
  <c r="AB294" i="4"/>
  <c r="X294" i="4"/>
  <c r="BB294" i="4" s="1"/>
  <c r="R294" i="4"/>
  <c r="P294" i="4"/>
  <c r="AT294" i="4" s="1"/>
  <c r="K294" i="4"/>
  <c r="E294" i="4"/>
  <c r="AR294" i="4" s="1"/>
  <c r="BK293" i="4"/>
  <c r="AO293" i="4"/>
  <c r="AJ293" i="4"/>
  <c r="BE293" i="4" s="1"/>
  <c r="AI293" i="4"/>
  <c r="AB293" i="4"/>
  <c r="R293" i="4"/>
  <c r="AY293" i="4" s="1"/>
  <c r="Q293" i="4"/>
  <c r="P293" i="4"/>
  <c r="L293" i="4"/>
  <c r="AV293" i="4" s="1"/>
  <c r="D293" i="4"/>
  <c r="BK292" i="4"/>
  <c r="BG292" i="4"/>
  <c r="AP292" i="4"/>
  <c r="AO292" i="4"/>
  <c r="AN292" i="4"/>
  <c r="AJ292" i="4"/>
  <c r="AI292" i="4"/>
  <c r="AH292" i="4"/>
  <c r="BF292" i="4" s="1"/>
  <c r="AC292" i="4"/>
  <c r="BD292" i="4" s="1"/>
  <c r="AB292" i="4"/>
  <c r="X292" i="4"/>
  <c r="BB292" i="4" s="1"/>
  <c r="W292" i="4"/>
  <c r="V292" i="4"/>
  <c r="AZ292" i="4" s="1"/>
  <c r="R292" i="4"/>
  <c r="AY292" i="4" s="1"/>
  <c r="Q292" i="4"/>
  <c r="P292" i="4"/>
  <c r="L292" i="4"/>
  <c r="AV292" i="4" s="1"/>
  <c r="K292" i="4"/>
  <c r="E292" i="4"/>
  <c r="D292" i="4"/>
  <c r="BK291" i="4"/>
  <c r="AY291" i="4"/>
  <c r="AX291" i="4"/>
  <c r="AV291" i="4"/>
  <c r="AU291" i="4"/>
  <c r="AP291" i="4"/>
  <c r="AO291" i="4"/>
  <c r="AN291" i="4"/>
  <c r="AJ291" i="4"/>
  <c r="AI291" i="4"/>
  <c r="X291" i="4"/>
  <c r="BB291" i="4" s="1"/>
  <c r="R291" i="4"/>
  <c r="Q291" i="4"/>
  <c r="P291" i="4"/>
  <c r="L291" i="4"/>
  <c r="K291" i="4"/>
  <c r="E291" i="4"/>
  <c r="AR291" i="4" s="1"/>
  <c r="D291" i="4"/>
  <c r="BK290" i="4"/>
  <c r="AP290" i="4"/>
  <c r="AO290" i="4"/>
  <c r="AE290" i="4"/>
  <c r="L290" i="4"/>
  <c r="AV290" i="4" s="1"/>
  <c r="E290" i="4"/>
  <c r="AR290" i="4" s="1"/>
  <c r="BK289" i="4"/>
  <c r="AP289" i="4"/>
  <c r="AH289" i="4"/>
  <c r="AC289" i="4"/>
  <c r="D289" i="4"/>
  <c r="BK288" i="4"/>
  <c r="AC288" i="4" s="1"/>
  <c r="BA288" i="4" s="1"/>
  <c r="BD288" i="4"/>
  <c r="BC288" i="4"/>
  <c r="AZ288" i="4"/>
  <c r="AY288" i="4"/>
  <c r="AP288" i="4"/>
  <c r="AN288" i="4"/>
  <c r="AJ288" i="4"/>
  <c r="AI288" i="4"/>
  <c r="AH288" i="4"/>
  <c r="AD288" i="4"/>
  <c r="AB288" i="4"/>
  <c r="X288" i="4"/>
  <c r="BB288" i="4" s="1"/>
  <c r="W288" i="4"/>
  <c r="AX288" i="4" s="1"/>
  <c r="V288" i="4"/>
  <c r="R288" i="4"/>
  <c r="Q288" i="4"/>
  <c r="P288" i="4"/>
  <c r="L288" i="4"/>
  <c r="AV288" i="4" s="1"/>
  <c r="F288" i="4"/>
  <c r="AS288" i="4" s="1"/>
  <c r="E288" i="4"/>
  <c r="D288" i="4"/>
  <c r="BK287" i="4"/>
  <c r="BH287" i="4"/>
  <c r="AY287" i="4"/>
  <c r="AR287" i="4"/>
  <c r="AJ287" i="4"/>
  <c r="BE287" i="4" s="1"/>
  <c r="AI287" i="4"/>
  <c r="AB287" i="4"/>
  <c r="AZ287" i="4" s="1"/>
  <c r="X287" i="4"/>
  <c r="BB287" i="4" s="1"/>
  <c r="R287" i="4"/>
  <c r="P287" i="4"/>
  <c r="J287" i="4"/>
  <c r="F287" i="4"/>
  <c r="AS287" i="4" s="1"/>
  <c r="E287" i="4"/>
  <c r="D287" i="4"/>
  <c r="AQ287" i="4" s="1"/>
  <c r="BK286" i="4"/>
  <c r="AO286" i="4"/>
  <c r="AN286" i="4"/>
  <c r="AJ286" i="4"/>
  <c r="BH286" i="4" s="1"/>
  <c r="AI286" i="4"/>
  <c r="X286" i="4"/>
  <c r="BB286" i="4" s="1"/>
  <c r="V286" i="4"/>
  <c r="R286" i="4"/>
  <c r="AY286" i="4" s="1"/>
  <c r="Q286" i="4"/>
  <c r="K286" i="4"/>
  <c r="AU286" i="4" s="1"/>
  <c r="BK285" i="4"/>
  <c r="X285" i="4" s="1"/>
  <c r="BB285" i="4"/>
  <c r="AZ285" i="4"/>
  <c r="AP285" i="4"/>
  <c r="AO285" i="4"/>
  <c r="AN285" i="4"/>
  <c r="AH285" i="4"/>
  <c r="AB285" i="4"/>
  <c r="W285" i="4"/>
  <c r="V285" i="4"/>
  <c r="R285" i="4"/>
  <c r="AY285" i="4" s="1"/>
  <c r="Q285" i="4"/>
  <c r="AX285" i="4" s="1"/>
  <c r="P285" i="4"/>
  <c r="AW285" i="4" s="1"/>
  <c r="L285" i="4"/>
  <c r="AV285" i="4" s="1"/>
  <c r="F285" i="4"/>
  <c r="AS285" i="4" s="1"/>
  <c r="D285" i="4"/>
  <c r="BK284" i="4"/>
  <c r="BH284" i="4"/>
  <c r="AN284" i="4"/>
  <c r="AJ284" i="4"/>
  <c r="BE284" i="4" s="1"/>
  <c r="AI284" i="4"/>
  <c r="AH284" i="4"/>
  <c r="AD284" i="4"/>
  <c r="AB284" i="4"/>
  <c r="AZ284" i="4" s="1"/>
  <c r="W284" i="4"/>
  <c r="V284" i="4"/>
  <c r="K284" i="4"/>
  <c r="BK283" i="4"/>
  <c r="AC283" i="4" s="1"/>
  <c r="BF283" i="4"/>
  <c r="BA283" i="4"/>
  <c r="AZ283" i="4"/>
  <c r="AY283" i="4"/>
  <c r="AX283" i="4"/>
  <c r="AW283" i="4"/>
  <c r="AV283" i="4"/>
  <c r="AS283" i="4"/>
  <c r="AP283" i="4"/>
  <c r="AO283" i="4"/>
  <c r="AN283" i="4"/>
  <c r="AJ283" i="4"/>
  <c r="AI283" i="4"/>
  <c r="AH283" i="4"/>
  <c r="BC283" i="4" s="1"/>
  <c r="AD283" i="4"/>
  <c r="AB283" i="4"/>
  <c r="X283" i="4"/>
  <c r="BB283" i="4" s="1"/>
  <c r="W283" i="4"/>
  <c r="V283" i="4"/>
  <c r="R283" i="4"/>
  <c r="Q283" i="4"/>
  <c r="P283" i="4"/>
  <c r="AT283" i="4" s="1"/>
  <c r="L283" i="4"/>
  <c r="K283" i="4"/>
  <c r="AU283" i="4" s="1"/>
  <c r="J283" i="4"/>
  <c r="F283" i="4"/>
  <c r="E283" i="4"/>
  <c r="AR283" i="4" s="1"/>
  <c r="D283" i="4"/>
  <c r="AQ283" i="4" s="1"/>
  <c r="BK282" i="4"/>
  <c r="AC282" i="4" s="1"/>
  <c r="BH282" i="4"/>
  <c r="BF282" i="4"/>
  <c r="BE282" i="4"/>
  <c r="AY282" i="4"/>
  <c r="AX282" i="4"/>
  <c r="AV282" i="4"/>
  <c r="AU282" i="4"/>
  <c r="AT282" i="4"/>
  <c r="AR282" i="4"/>
  <c r="AP282" i="4"/>
  <c r="AN282" i="4"/>
  <c r="AJ282" i="4"/>
  <c r="AH282" i="4"/>
  <c r="AD282" i="4"/>
  <c r="AB282" i="4"/>
  <c r="X282" i="4"/>
  <c r="BB282" i="4" s="1"/>
  <c r="W282" i="4"/>
  <c r="BA282" i="4" s="1"/>
  <c r="V282" i="4"/>
  <c r="R282" i="4"/>
  <c r="Q282" i="4"/>
  <c r="P282" i="4"/>
  <c r="L282" i="4"/>
  <c r="K282" i="4"/>
  <c r="J282" i="4"/>
  <c r="F282" i="4"/>
  <c r="AS282" i="4" s="1"/>
  <c r="E282" i="4"/>
  <c r="D282" i="4"/>
  <c r="AQ282" i="4" s="1"/>
  <c r="BK281" i="4"/>
  <c r="AV281" i="4"/>
  <c r="AU281" i="4"/>
  <c r="AS281" i="4"/>
  <c r="AO281" i="4"/>
  <c r="AN281" i="4"/>
  <c r="AH281" i="4"/>
  <c r="Q281" i="4"/>
  <c r="L281" i="4"/>
  <c r="K281" i="4"/>
  <c r="J281" i="4"/>
  <c r="F281" i="4"/>
  <c r="E281" i="4"/>
  <c r="AR281" i="4" s="1"/>
  <c r="D281" i="4"/>
  <c r="BK280" i="4"/>
  <c r="AN280" i="4"/>
  <c r="AI280" i="4"/>
  <c r="AB280" i="4"/>
  <c r="W280" i="4"/>
  <c r="BA280" i="4" s="1"/>
  <c r="V280" i="4"/>
  <c r="R280" i="4"/>
  <c r="AY280" i="4" s="1"/>
  <c r="Q280" i="4"/>
  <c r="AX280" i="4" s="1"/>
  <c r="J280" i="4"/>
  <c r="D280" i="4"/>
  <c r="BK279" i="4"/>
  <c r="AH279" i="4"/>
  <c r="AD279" i="4"/>
  <c r="R279" i="4"/>
  <c r="AY279" i="4" s="1"/>
  <c r="Q279" i="4"/>
  <c r="K279" i="4"/>
  <c r="J279" i="4"/>
  <c r="F279" i="4"/>
  <c r="AS279" i="4" s="1"/>
  <c r="BK278" i="4"/>
  <c r="J278" i="4" s="1"/>
  <c r="AP278" i="4"/>
  <c r="AO278" i="4"/>
  <c r="AN278" i="4"/>
  <c r="AJ278" i="4"/>
  <c r="AI278" i="4"/>
  <c r="AH278" i="4"/>
  <c r="AD278" i="4"/>
  <c r="AB278" i="4"/>
  <c r="X278" i="4"/>
  <c r="BB278" i="4" s="1"/>
  <c r="R278" i="4"/>
  <c r="AY278" i="4" s="1"/>
  <c r="K278" i="4"/>
  <c r="BK277" i="4"/>
  <c r="BB277" i="4"/>
  <c r="AZ277" i="4"/>
  <c r="AW277" i="4"/>
  <c r="AT277" i="4"/>
  <c r="AS277" i="4"/>
  <c r="AP277" i="4"/>
  <c r="AO277" i="4"/>
  <c r="AN277" i="4"/>
  <c r="AJ277" i="4"/>
  <c r="BH277" i="4" s="1"/>
  <c r="AB277" i="4"/>
  <c r="X277" i="4"/>
  <c r="V277" i="4"/>
  <c r="P277" i="4"/>
  <c r="K277" i="4"/>
  <c r="J277" i="4"/>
  <c r="F277" i="4"/>
  <c r="E277" i="4"/>
  <c r="AR277" i="4" s="1"/>
  <c r="D277" i="4"/>
  <c r="AQ277" i="4" s="1"/>
  <c r="BK276" i="4"/>
  <c r="AP276" i="4" s="1"/>
  <c r="BB276" i="4"/>
  <c r="BA276" i="4"/>
  <c r="AI276" i="4"/>
  <c r="X276" i="4"/>
  <c r="W276" i="4"/>
  <c r="V276" i="4"/>
  <c r="BK275" i="4"/>
  <c r="X275" i="4" s="1"/>
  <c r="BB275" i="4"/>
  <c r="AZ275" i="4"/>
  <c r="AP275" i="4"/>
  <c r="AO275" i="4"/>
  <c r="AN275" i="4"/>
  <c r="AJ275" i="4"/>
  <c r="AI275" i="4"/>
  <c r="AH275" i="4"/>
  <c r="AB275" i="4"/>
  <c r="W275" i="4"/>
  <c r="V275" i="4"/>
  <c r="R275" i="4"/>
  <c r="AY275" i="4" s="1"/>
  <c r="Q275" i="4"/>
  <c r="AX275" i="4" s="1"/>
  <c r="P275" i="4"/>
  <c r="AW275" i="4" s="1"/>
  <c r="D275" i="4"/>
  <c r="BK274" i="4"/>
  <c r="AO274" i="4"/>
  <c r="AI274" i="4"/>
  <c r="AH274" i="4"/>
  <c r="AD274" i="4"/>
  <c r="D274" i="4"/>
  <c r="BK273" i="4"/>
  <c r="AC273" i="4" s="1"/>
  <c r="BF273" i="4"/>
  <c r="BB273" i="4"/>
  <c r="BA273" i="4"/>
  <c r="AZ273" i="4"/>
  <c r="AY273" i="4"/>
  <c r="AW273" i="4"/>
  <c r="AU273" i="4"/>
  <c r="AT273" i="4"/>
  <c r="AS273" i="4"/>
  <c r="AP273" i="4"/>
  <c r="AO273" i="4"/>
  <c r="AN273" i="4"/>
  <c r="AJ273" i="4"/>
  <c r="AI273" i="4"/>
  <c r="AH273" i="4"/>
  <c r="BC273" i="4" s="1"/>
  <c r="AD273" i="4"/>
  <c r="AB273" i="4"/>
  <c r="X273" i="4"/>
  <c r="W273" i="4"/>
  <c r="V273" i="4"/>
  <c r="R273" i="4"/>
  <c r="Q273" i="4"/>
  <c r="AX273" i="4" s="1"/>
  <c r="P273" i="4"/>
  <c r="L273" i="4"/>
  <c r="AV273" i="4" s="1"/>
  <c r="K273" i="4"/>
  <c r="J273" i="4"/>
  <c r="F273" i="4"/>
  <c r="E273" i="4"/>
  <c r="AR273" i="4" s="1"/>
  <c r="D273" i="4"/>
  <c r="AQ273" i="4" s="1"/>
  <c r="BK272" i="4"/>
  <c r="AC272" i="4" s="1"/>
  <c r="BA272" i="4"/>
  <c r="AX272" i="4"/>
  <c r="AW272" i="4"/>
  <c r="AV272" i="4"/>
  <c r="AU272" i="4"/>
  <c r="AT272" i="4"/>
  <c r="AQ272" i="4"/>
  <c r="AP272" i="4"/>
  <c r="AN272" i="4"/>
  <c r="AJ272" i="4"/>
  <c r="AH272" i="4"/>
  <c r="AD272" i="4"/>
  <c r="AB272" i="4"/>
  <c r="AZ272" i="4" s="1"/>
  <c r="X272" i="4"/>
  <c r="BB272" i="4" s="1"/>
  <c r="W272" i="4"/>
  <c r="V272" i="4"/>
  <c r="R272" i="4"/>
  <c r="AY272" i="4" s="1"/>
  <c r="Q272" i="4"/>
  <c r="P272" i="4"/>
  <c r="L272" i="4"/>
  <c r="K272" i="4"/>
  <c r="J272" i="4"/>
  <c r="F272" i="4"/>
  <c r="AS272" i="4" s="1"/>
  <c r="E272" i="4"/>
  <c r="AR272" i="4" s="1"/>
  <c r="D272" i="4"/>
  <c r="BK271" i="4"/>
  <c r="AO271" i="4"/>
  <c r="AH271" i="4"/>
  <c r="Q271" i="4"/>
  <c r="BK270" i="4"/>
  <c r="AZ270" i="4"/>
  <c r="AY270" i="4"/>
  <c r="AX270" i="4"/>
  <c r="AW270" i="4"/>
  <c r="AV270" i="4"/>
  <c r="AU270" i="4"/>
  <c r="AP270" i="4"/>
  <c r="AO270" i="4"/>
  <c r="AN270" i="4"/>
  <c r="AJ270" i="4"/>
  <c r="AI270" i="4"/>
  <c r="AB270" i="4"/>
  <c r="W270" i="4"/>
  <c r="V270" i="4"/>
  <c r="R270" i="4"/>
  <c r="Q270" i="4"/>
  <c r="P270" i="4"/>
  <c r="L270" i="4"/>
  <c r="K270" i="4"/>
  <c r="J270" i="4"/>
  <c r="F270" i="4"/>
  <c r="AS270" i="4" s="1"/>
  <c r="E270" i="4"/>
  <c r="AR270" i="4" s="1"/>
  <c r="D270" i="4"/>
  <c r="BK269" i="4"/>
  <c r="AJ269" i="4"/>
  <c r="AH269" i="4"/>
  <c r="AD269" i="4"/>
  <c r="X269" i="4"/>
  <c r="BB269" i="4" s="1"/>
  <c r="V269" i="4"/>
  <c r="R269" i="4"/>
  <c r="AY269" i="4" s="1"/>
  <c r="Q269" i="4"/>
  <c r="AX269" i="4" s="1"/>
  <c r="P269" i="4"/>
  <c r="L269" i="4"/>
  <c r="AV269" i="4" s="1"/>
  <c r="J269" i="4"/>
  <c r="BK268" i="4"/>
  <c r="K268" i="4" s="1"/>
  <c r="AP268" i="4"/>
  <c r="AO268" i="4"/>
  <c r="AH268" i="4"/>
  <c r="AD268" i="4"/>
  <c r="X268" i="4"/>
  <c r="BB268" i="4" s="1"/>
  <c r="V268" i="4"/>
  <c r="R268" i="4"/>
  <c r="AY268" i="4" s="1"/>
  <c r="L268" i="4"/>
  <c r="AV268" i="4" s="1"/>
  <c r="D268" i="4"/>
  <c r="BK267" i="4"/>
  <c r="BE267" i="4"/>
  <c r="AW267" i="4"/>
  <c r="AP267" i="4"/>
  <c r="AO267" i="4"/>
  <c r="AN267" i="4"/>
  <c r="AJ267" i="4"/>
  <c r="BH267" i="4" s="1"/>
  <c r="V267" i="4"/>
  <c r="R267" i="4"/>
  <c r="AY267" i="4" s="1"/>
  <c r="K267" i="4"/>
  <c r="J267" i="4"/>
  <c r="F267" i="4"/>
  <c r="AS267" i="4" s="1"/>
  <c r="E267" i="4"/>
  <c r="AR267" i="4" s="1"/>
  <c r="D267" i="4"/>
  <c r="AQ267" i="4" s="1"/>
  <c r="BK266" i="4"/>
  <c r="J266" i="4"/>
  <c r="F266" i="4"/>
  <c r="AS266" i="4" s="1"/>
  <c r="BK265" i="4"/>
  <c r="X265" i="4" s="1"/>
  <c r="BB265" i="4" s="1"/>
  <c r="AY265" i="4"/>
  <c r="AX265" i="4"/>
  <c r="AU265" i="4"/>
  <c r="AP265" i="4"/>
  <c r="AO265" i="4"/>
  <c r="AN265" i="4"/>
  <c r="BF265" i="4" s="1"/>
  <c r="AJ265" i="4"/>
  <c r="AI265" i="4"/>
  <c r="AH265" i="4"/>
  <c r="AD265" i="4"/>
  <c r="V265" i="4"/>
  <c r="R265" i="4"/>
  <c r="Q265" i="4"/>
  <c r="P265" i="4"/>
  <c r="L265" i="4"/>
  <c r="AV265" i="4" s="1"/>
  <c r="K265" i="4"/>
  <c r="J265" i="4"/>
  <c r="AT265" i="4" s="1"/>
  <c r="F265" i="4"/>
  <c r="AS265" i="4" s="1"/>
  <c r="E265" i="4"/>
  <c r="AR265" i="4" s="1"/>
  <c r="BK264" i="4"/>
  <c r="AW264" i="4"/>
  <c r="AO264" i="4"/>
  <c r="AI264" i="4"/>
  <c r="AH264" i="4"/>
  <c r="AD264" i="4"/>
  <c r="X264" i="4"/>
  <c r="BB264" i="4" s="1"/>
  <c r="V264" i="4"/>
  <c r="R264" i="4"/>
  <c r="AY264" i="4" s="1"/>
  <c r="Q264" i="4"/>
  <c r="P264" i="4"/>
  <c r="BK263" i="4"/>
  <c r="AO263" i="4"/>
  <c r="AJ263" i="4"/>
  <c r="AI263" i="4"/>
  <c r="AH263" i="4"/>
  <c r="AD263" i="4"/>
  <c r="E263" i="4"/>
  <c r="D263" i="4"/>
  <c r="BK262" i="4"/>
  <c r="L262" i="4" s="1"/>
  <c r="AV262" i="4" s="1"/>
  <c r="K262" i="4"/>
  <c r="E262" i="4"/>
  <c r="AR262" i="4" s="1"/>
  <c r="BK261" i="4"/>
  <c r="BK260" i="4"/>
  <c r="BH260" i="4"/>
  <c r="BG260" i="4"/>
  <c r="BE260" i="4"/>
  <c r="BD260" i="4"/>
  <c r="AY260" i="4"/>
  <c r="AX260" i="4"/>
  <c r="AS260" i="4"/>
  <c r="AR260" i="4"/>
  <c r="AQ260" i="4"/>
  <c r="AP260" i="4"/>
  <c r="AO260" i="4"/>
  <c r="AN260" i="4"/>
  <c r="AJ260" i="4"/>
  <c r="AI260" i="4"/>
  <c r="AH260" i="4"/>
  <c r="AD260" i="4"/>
  <c r="V260" i="4"/>
  <c r="R260" i="4"/>
  <c r="Q260" i="4"/>
  <c r="P260" i="4"/>
  <c r="L260" i="4"/>
  <c r="AV260" i="4" s="1"/>
  <c r="K260" i="4"/>
  <c r="AU260" i="4" s="1"/>
  <c r="J260" i="4"/>
  <c r="F260" i="4"/>
  <c r="E260" i="4"/>
  <c r="D260" i="4"/>
  <c r="BK259" i="4"/>
  <c r="AP259" i="4"/>
  <c r="AO259" i="4"/>
  <c r="AN259" i="4"/>
  <c r="AJ259" i="4"/>
  <c r="AI259" i="4"/>
  <c r="AH259" i="4"/>
  <c r="AD259" i="4"/>
  <c r="BK258" i="4"/>
  <c r="AV258" i="4"/>
  <c r="AT258" i="4"/>
  <c r="AS258" i="4"/>
  <c r="AP258" i="4"/>
  <c r="AH258" i="4"/>
  <c r="P258" i="4"/>
  <c r="L258" i="4"/>
  <c r="K258" i="4"/>
  <c r="J258" i="4"/>
  <c r="F258" i="4"/>
  <c r="E258" i="4"/>
  <c r="AR258" i="4" s="1"/>
  <c r="D258" i="4"/>
  <c r="BK257" i="4"/>
  <c r="AD257" i="4"/>
  <c r="V257" i="4"/>
  <c r="Q257" i="4"/>
  <c r="P257" i="4"/>
  <c r="L257" i="4"/>
  <c r="AV257" i="4" s="1"/>
  <c r="K257" i="4"/>
  <c r="D257" i="4"/>
  <c r="BK256" i="4"/>
  <c r="AP256" i="4"/>
  <c r="AO256" i="4"/>
  <c r="AN256" i="4"/>
  <c r="AD256" i="4"/>
  <c r="X256" i="4"/>
  <c r="V256" i="4"/>
  <c r="R256" i="4"/>
  <c r="Q256" i="4"/>
  <c r="L256" i="4"/>
  <c r="K256" i="4"/>
  <c r="J256" i="4"/>
  <c r="E256" i="4"/>
  <c r="AR256" i="4" s="1"/>
  <c r="BK255" i="4"/>
  <c r="AU255" i="4"/>
  <c r="AD255" i="4"/>
  <c r="X255" i="4"/>
  <c r="BB255" i="4" s="1"/>
  <c r="V255" i="4"/>
  <c r="R255" i="4"/>
  <c r="AY255" i="4" s="1"/>
  <c r="Q255" i="4"/>
  <c r="P255" i="4"/>
  <c r="L255" i="4"/>
  <c r="AV255" i="4" s="1"/>
  <c r="BK254" i="4"/>
  <c r="AW254" i="4"/>
  <c r="AT254" i="4"/>
  <c r="AP254" i="4"/>
  <c r="AO254" i="4"/>
  <c r="AN254" i="4"/>
  <c r="BF254" i="4" s="1"/>
  <c r="AI254" i="4"/>
  <c r="AH254" i="4"/>
  <c r="X254" i="4"/>
  <c r="BB254" i="4" s="1"/>
  <c r="V254" i="4"/>
  <c r="R254" i="4"/>
  <c r="AY254" i="4" s="1"/>
  <c r="P254" i="4"/>
  <c r="K254" i="4"/>
  <c r="J254" i="4"/>
  <c r="F254" i="4"/>
  <c r="AS254" i="4" s="1"/>
  <c r="E254" i="4"/>
  <c r="AR254" i="4" s="1"/>
  <c r="D254" i="4"/>
  <c r="AQ254" i="4" s="1"/>
  <c r="BK253" i="4"/>
  <c r="AR253" i="4"/>
  <c r="AO253" i="4"/>
  <c r="AN253" i="4"/>
  <c r="V253" i="4"/>
  <c r="Q253" i="4"/>
  <c r="P253" i="4"/>
  <c r="L253" i="4"/>
  <c r="AV253" i="4" s="1"/>
  <c r="K253" i="4"/>
  <c r="J253" i="4"/>
  <c r="F253" i="4"/>
  <c r="AS253" i="4" s="1"/>
  <c r="E253" i="4"/>
  <c r="BK252" i="4"/>
  <c r="X252" i="4" s="1"/>
  <c r="BB252" i="4" s="1"/>
  <c r="BF252" i="4"/>
  <c r="AX252" i="4"/>
  <c r="AW252" i="4"/>
  <c r="AP252" i="4"/>
  <c r="AO252" i="4"/>
  <c r="AN252" i="4"/>
  <c r="AJ252" i="4"/>
  <c r="AI252" i="4"/>
  <c r="BG252" i="4" s="1"/>
  <c r="AH252" i="4"/>
  <c r="AD252" i="4"/>
  <c r="V252" i="4"/>
  <c r="R252" i="4"/>
  <c r="AY252" i="4" s="1"/>
  <c r="Q252" i="4"/>
  <c r="P252" i="4"/>
  <c r="L252" i="4"/>
  <c r="AV252" i="4" s="1"/>
  <c r="K252" i="4"/>
  <c r="AU252" i="4" s="1"/>
  <c r="J252" i="4"/>
  <c r="E252" i="4"/>
  <c r="AR252" i="4" s="1"/>
  <c r="D252" i="4"/>
  <c r="BK251" i="4"/>
  <c r="AP251" i="4"/>
  <c r="AN251" i="4"/>
  <c r="AJ251" i="4"/>
  <c r="AI251" i="4"/>
  <c r="AH251" i="4"/>
  <c r="AD251" i="4"/>
  <c r="X251" i="4"/>
  <c r="BB251" i="4" s="1"/>
  <c r="V251" i="4"/>
  <c r="R251" i="4"/>
  <c r="AY251" i="4" s="1"/>
  <c r="Q251" i="4"/>
  <c r="P251" i="4"/>
  <c r="L251" i="4"/>
  <c r="AV251" i="4" s="1"/>
  <c r="J251" i="4"/>
  <c r="AT251" i="4" s="1"/>
  <c r="E251" i="4"/>
  <c r="D251" i="4"/>
  <c r="AQ251" i="4" s="1"/>
  <c r="BK250" i="4"/>
  <c r="R250" i="4" s="1"/>
  <c r="AY250" i="4"/>
  <c r="AW250" i="4"/>
  <c r="AV250" i="4"/>
  <c r="AT250" i="4"/>
  <c r="AS250" i="4"/>
  <c r="AO250" i="4"/>
  <c r="AJ250" i="4"/>
  <c r="AI250" i="4"/>
  <c r="AH250" i="4"/>
  <c r="AD250" i="4"/>
  <c r="V250" i="4"/>
  <c r="P250" i="4"/>
  <c r="L250" i="4"/>
  <c r="K250" i="4"/>
  <c r="J250" i="4"/>
  <c r="F250" i="4"/>
  <c r="E250" i="4"/>
  <c r="AR250" i="4" s="1"/>
  <c r="D250" i="4"/>
  <c r="AQ250" i="4" s="1"/>
  <c r="BK249" i="4"/>
  <c r="AH249" i="4"/>
  <c r="AD249" i="4"/>
  <c r="X249" i="4"/>
  <c r="BB249" i="4" s="1"/>
  <c r="R249" i="4"/>
  <c r="AY249" i="4" s="1"/>
  <c r="D249" i="4"/>
  <c r="BK248" i="4"/>
  <c r="AN248" i="4" s="1"/>
  <c r="BK247" i="4"/>
  <c r="BE247" i="4"/>
  <c r="AW247" i="4"/>
  <c r="AV247" i="4"/>
  <c r="AU247" i="4"/>
  <c r="AT247" i="4"/>
  <c r="AP247" i="4"/>
  <c r="AO247" i="4"/>
  <c r="AN247" i="4"/>
  <c r="AJ247" i="4"/>
  <c r="BH247" i="4" s="1"/>
  <c r="AI247" i="4"/>
  <c r="AD247" i="4"/>
  <c r="X247" i="4"/>
  <c r="BB247" i="4" s="1"/>
  <c r="V247" i="4"/>
  <c r="R247" i="4"/>
  <c r="AY247" i="4" s="1"/>
  <c r="Q247" i="4"/>
  <c r="P247" i="4"/>
  <c r="L247" i="4"/>
  <c r="K247" i="4"/>
  <c r="J247" i="4"/>
  <c r="F247" i="4"/>
  <c r="AS247" i="4" s="1"/>
  <c r="E247" i="4"/>
  <c r="AR247" i="4" s="1"/>
  <c r="D247" i="4"/>
  <c r="AQ247" i="4" s="1"/>
  <c r="BK246" i="4"/>
  <c r="V246" i="4" s="1"/>
  <c r="BF246" i="4"/>
  <c r="BE246" i="4"/>
  <c r="AU246" i="4"/>
  <c r="AP246" i="4"/>
  <c r="AO246" i="4"/>
  <c r="AN246" i="4"/>
  <c r="AJ246" i="4"/>
  <c r="BH246" i="4" s="1"/>
  <c r="AI246" i="4"/>
  <c r="AH246" i="4"/>
  <c r="AD246" i="4"/>
  <c r="X246" i="4"/>
  <c r="BB246" i="4" s="1"/>
  <c r="Q246" i="4"/>
  <c r="K246" i="4"/>
  <c r="F246" i="4"/>
  <c r="AS246" i="4" s="1"/>
  <c r="E246" i="4"/>
  <c r="AR246" i="4" s="1"/>
  <c r="D246" i="4"/>
  <c r="BK245" i="4"/>
  <c r="P245" i="4"/>
  <c r="L245" i="4"/>
  <c r="AV245" i="4" s="1"/>
  <c r="BK244" i="4"/>
  <c r="BK243" i="4"/>
  <c r="BE243" i="4"/>
  <c r="AW243" i="4"/>
  <c r="AU243" i="4"/>
  <c r="AJ243" i="4"/>
  <c r="BH243" i="4" s="1"/>
  <c r="AI243" i="4"/>
  <c r="AH243" i="4"/>
  <c r="AD243" i="4"/>
  <c r="X243" i="4"/>
  <c r="BB243" i="4" s="1"/>
  <c r="V243" i="4"/>
  <c r="Q243" i="4"/>
  <c r="P243" i="4"/>
  <c r="AT243" i="4" s="1"/>
  <c r="L243" i="4"/>
  <c r="AV243" i="4" s="1"/>
  <c r="K243" i="4"/>
  <c r="J243" i="4"/>
  <c r="E243" i="4"/>
  <c r="AR243" i="4" s="1"/>
  <c r="BK242" i="4"/>
  <c r="AX242" i="4"/>
  <c r="AP242" i="4"/>
  <c r="AO242" i="4"/>
  <c r="R242" i="4"/>
  <c r="AY242" i="4" s="1"/>
  <c r="Q242" i="4"/>
  <c r="P242" i="4"/>
  <c r="E242" i="4"/>
  <c r="AR242" i="4" s="1"/>
  <c r="D242" i="4"/>
  <c r="BK241" i="4"/>
  <c r="F241" i="4"/>
  <c r="AS241" i="4" s="1"/>
  <c r="E241" i="4"/>
  <c r="BK240" i="4"/>
  <c r="BK239" i="4"/>
  <c r="X239" i="4" s="1"/>
  <c r="BB239" i="4" s="1"/>
  <c r="BH239" i="4"/>
  <c r="BF239" i="4"/>
  <c r="BE239" i="4"/>
  <c r="BD239" i="4"/>
  <c r="AY239" i="4"/>
  <c r="AP239" i="4"/>
  <c r="AO239" i="4"/>
  <c r="AN239" i="4"/>
  <c r="AJ239" i="4"/>
  <c r="AI239" i="4"/>
  <c r="AH239" i="4"/>
  <c r="BC239" i="4" s="1"/>
  <c r="AD239" i="4"/>
  <c r="V239" i="4"/>
  <c r="R239" i="4"/>
  <c r="Q239" i="4"/>
  <c r="P239" i="4"/>
  <c r="AW239" i="4" s="1"/>
  <c r="L239" i="4"/>
  <c r="AV239" i="4" s="1"/>
  <c r="J239" i="4"/>
  <c r="AT239" i="4" s="1"/>
  <c r="F239" i="4"/>
  <c r="AS239" i="4" s="1"/>
  <c r="E239" i="4"/>
  <c r="D239" i="4"/>
  <c r="BK238" i="4"/>
  <c r="BG238" i="4"/>
  <c r="BD238" i="4"/>
  <c r="AI238" i="4"/>
  <c r="AH238" i="4"/>
  <c r="AD238" i="4"/>
  <c r="X238" i="4"/>
  <c r="BB238" i="4" s="1"/>
  <c r="V238" i="4"/>
  <c r="R238" i="4"/>
  <c r="AY238" i="4" s="1"/>
  <c r="Q238" i="4"/>
  <c r="AX238" i="4" s="1"/>
  <c r="BK237" i="4"/>
  <c r="AI237" i="4"/>
  <c r="AD237" i="4"/>
  <c r="X237" i="4"/>
  <c r="BB237" i="4" s="1"/>
  <c r="V237" i="4"/>
  <c r="R237" i="4"/>
  <c r="AY237" i="4" s="1"/>
  <c r="Q237" i="4"/>
  <c r="P237" i="4"/>
  <c r="AW237" i="4" s="1"/>
  <c r="BK236" i="4"/>
  <c r="BF236" i="4"/>
  <c r="AW236" i="4"/>
  <c r="AS236" i="4"/>
  <c r="AR236" i="4"/>
  <c r="AP236" i="4"/>
  <c r="AO236" i="4"/>
  <c r="AN236" i="4"/>
  <c r="AJ236" i="4"/>
  <c r="AI236" i="4"/>
  <c r="AH236" i="4"/>
  <c r="V236" i="4"/>
  <c r="R236" i="4"/>
  <c r="AY236" i="4" s="1"/>
  <c r="F236" i="4"/>
  <c r="E236" i="4"/>
  <c r="D236" i="4"/>
  <c r="BK235" i="4"/>
  <c r="AY235" i="4"/>
  <c r="AW235" i="4"/>
  <c r="AV235" i="4"/>
  <c r="AU235" i="4"/>
  <c r="X235" i="4"/>
  <c r="BB235" i="4" s="1"/>
  <c r="V235" i="4"/>
  <c r="R235" i="4"/>
  <c r="Q235" i="4"/>
  <c r="L235" i="4"/>
  <c r="K235" i="4"/>
  <c r="J235" i="4"/>
  <c r="F235" i="4"/>
  <c r="AS235" i="4" s="1"/>
  <c r="E235" i="4"/>
  <c r="AR235" i="4" s="1"/>
  <c r="BK234" i="4"/>
  <c r="BK233" i="4"/>
  <c r="P233" i="4" s="1"/>
  <c r="AV233" i="4"/>
  <c r="AU233" i="4"/>
  <c r="AS233" i="4"/>
  <c r="AO233" i="4"/>
  <c r="AN233" i="4"/>
  <c r="AJ233" i="4"/>
  <c r="AI233" i="4"/>
  <c r="AH233" i="4"/>
  <c r="AD233" i="4"/>
  <c r="X233" i="4"/>
  <c r="BB233" i="4" s="1"/>
  <c r="V233" i="4"/>
  <c r="Q233" i="4"/>
  <c r="L233" i="4"/>
  <c r="K233" i="4"/>
  <c r="F233" i="4"/>
  <c r="E233" i="4"/>
  <c r="AR233" i="4" s="1"/>
  <c r="D233" i="4"/>
  <c r="BK232" i="4"/>
  <c r="K232" i="4"/>
  <c r="AU232" i="4" s="1"/>
  <c r="J232" i="4"/>
  <c r="E232" i="4"/>
  <c r="AR232" i="4" s="1"/>
  <c r="D232" i="4"/>
  <c r="BK231" i="4"/>
  <c r="AN231" i="4"/>
  <c r="AJ231" i="4"/>
  <c r="AI231" i="4"/>
  <c r="P231" i="4"/>
  <c r="L231" i="4"/>
  <c r="AV231" i="4" s="1"/>
  <c r="K231" i="4"/>
  <c r="J231" i="4"/>
  <c r="F231" i="4"/>
  <c r="AS231" i="4" s="1"/>
  <c r="E231" i="4"/>
  <c r="AR231" i="4" s="1"/>
  <c r="D231" i="4"/>
  <c r="AQ231" i="4" s="1"/>
  <c r="BK230" i="4"/>
  <c r="V230" i="4" s="1"/>
  <c r="AW230" i="4"/>
  <c r="AV230" i="4"/>
  <c r="AS230" i="4"/>
  <c r="AP230" i="4"/>
  <c r="AO230" i="4"/>
  <c r="AN230" i="4"/>
  <c r="AJ230" i="4"/>
  <c r="AI230" i="4"/>
  <c r="AH230" i="4"/>
  <c r="AD230" i="4"/>
  <c r="Q230" i="4"/>
  <c r="AU230" i="4" s="1"/>
  <c r="P230" i="4"/>
  <c r="AT230" i="4" s="1"/>
  <c r="L230" i="4"/>
  <c r="K230" i="4"/>
  <c r="J230" i="4"/>
  <c r="F230" i="4"/>
  <c r="E230" i="4"/>
  <c r="AR230" i="4" s="1"/>
  <c r="BK229" i="4"/>
  <c r="AP229" i="4"/>
  <c r="AO229" i="4"/>
  <c r="V229" i="4"/>
  <c r="R229" i="4"/>
  <c r="AY229" i="4" s="1"/>
  <c r="Q229" i="4"/>
  <c r="P229" i="4"/>
  <c r="L229" i="4"/>
  <c r="AV229" i="4" s="1"/>
  <c r="J229" i="4"/>
  <c r="F229" i="4"/>
  <c r="AS229" i="4" s="1"/>
  <c r="E229" i="4"/>
  <c r="BK228" i="4"/>
  <c r="BF228" i="4"/>
  <c r="AS228" i="4"/>
  <c r="AP228" i="4"/>
  <c r="AO228" i="4"/>
  <c r="AN228" i="4"/>
  <c r="AJ228" i="4"/>
  <c r="BH228" i="4" s="1"/>
  <c r="AI228" i="4"/>
  <c r="AH228" i="4"/>
  <c r="AD228" i="4"/>
  <c r="X228" i="4"/>
  <c r="BB228" i="4" s="1"/>
  <c r="V228" i="4"/>
  <c r="R228" i="4"/>
  <c r="AY228" i="4" s="1"/>
  <c r="Q228" i="4"/>
  <c r="P228" i="4"/>
  <c r="K228" i="4"/>
  <c r="AR228" i="4" s="1"/>
  <c r="J228" i="4"/>
  <c r="F228" i="4"/>
  <c r="E228" i="4"/>
  <c r="D228" i="4"/>
  <c r="BK227" i="4"/>
  <c r="AY227" i="4"/>
  <c r="AX227" i="4"/>
  <c r="AT227" i="4"/>
  <c r="AP227" i="4"/>
  <c r="AO227" i="4"/>
  <c r="AN227" i="4"/>
  <c r="AJ227" i="4"/>
  <c r="AI227" i="4"/>
  <c r="AD227" i="4"/>
  <c r="R227" i="4"/>
  <c r="Q227" i="4"/>
  <c r="P227" i="4"/>
  <c r="L227" i="4"/>
  <c r="AV227" i="4" s="1"/>
  <c r="K227" i="4"/>
  <c r="AU227" i="4" s="1"/>
  <c r="J227" i="4"/>
  <c r="BK226" i="4"/>
  <c r="BH226" i="4"/>
  <c r="BG226" i="4"/>
  <c r="BF226" i="4"/>
  <c r="BE226" i="4"/>
  <c r="BD226" i="4"/>
  <c r="BC226" i="4"/>
  <c r="AY226" i="4"/>
  <c r="R226" i="4"/>
  <c r="Q226" i="4"/>
  <c r="AX226" i="4" s="1"/>
  <c r="L226" i="4"/>
  <c r="AV226" i="4" s="1"/>
  <c r="F226" i="4"/>
  <c r="AS226" i="4" s="1"/>
  <c r="D226" i="4"/>
  <c r="BK225" i="4"/>
  <c r="BE225" i="4"/>
  <c r="BD225" i="4"/>
  <c r="BC225" i="4"/>
  <c r="AJ225" i="4"/>
  <c r="BH225" i="4" s="1"/>
  <c r="AI225" i="4"/>
  <c r="AH225" i="4"/>
  <c r="AD225" i="4"/>
  <c r="AC225" i="4"/>
  <c r="AB225" i="4"/>
  <c r="X225" i="4"/>
  <c r="BB225" i="4" s="1"/>
  <c r="W225" i="4"/>
  <c r="BA225" i="4" s="1"/>
  <c r="V225" i="4"/>
  <c r="AZ225" i="4" s="1"/>
  <c r="R225" i="4"/>
  <c r="AY225" i="4" s="1"/>
  <c r="Q225" i="4"/>
  <c r="P225" i="4"/>
  <c r="L225" i="4"/>
  <c r="AV225" i="4" s="1"/>
  <c r="F225" i="4"/>
  <c r="AS225" i="4" s="1"/>
  <c r="BK224" i="4"/>
  <c r="L224" i="4" s="1"/>
  <c r="BH224" i="4"/>
  <c r="BG224" i="4"/>
  <c r="BF224" i="4"/>
  <c r="BE224" i="4"/>
  <c r="BD224" i="4"/>
  <c r="BC224" i="4"/>
  <c r="BB224" i="4"/>
  <c r="BA224" i="4"/>
  <c r="AZ224" i="4"/>
  <c r="AY224" i="4"/>
  <c r="AX224" i="4"/>
  <c r="AW224" i="4"/>
  <c r="AV224" i="4"/>
  <c r="AU224" i="4"/>
  <c r="AR224" i="4"/>
  <c r="X224" i="4"/>
  <c r="W224" i="4"/>
  <c r="V224" i="4"/>
  <c r="R224" i="4"/>
  <c r="Q224" i="4"/>
  <c r="P224" i="4"/>
  <c r="K224" i="4"/>
  <c r="J224" i="4"/>
  <c r="AT224" i="4" s="1"/>
  <c r="F224" i="4"/>
  <c r="AS224" i="4" s="1"/>
  <c r="E224" i="4"/>
  <c r="D224" i="4"/>
  <c r="AQ224" i="4" s="1"/>
  <c r="BK223" i="4"/>
  <c r="AY223" i="4"/>
  <c r="AO223" i="4"/>
  <c r="W223" i="4"/>
  <c r="V223" i="4"/>
  <c r="R223" i="4"/>
  <c r="Q223" i="4"/>
  <c r="P223" i="4"/>
  <c r="L223" i="4"/>
  <c r="AV223" i="4" s="1"/>
  <c r="K223" i="4"/>
  <c r="AU223" i="4" s="1"/>
  <c r="BK222" i="4"/>
  <c r="BH222" i="4"/>
  <c r="BG222" i="4"/>
  <c r="BF222" i="4"/>
  <c r="BE222" i="4"/>
  <c r="BD222" i="4"/>
  <c r="BC222" i="4"/>
  <c r="BA222" i="4"/>
  <c r="AZ222" i="4"/>
  <c r="AY222" i="4"/>
  <c r="AX222" i="4"/>
  <c r="AU222" i="4"/>
  <c r="AS222" i="4"/>
  <c r="AR222" i="4"/>
  <c r="X222" i="4"/>
  <c r="BB222" i="4" s="1"/>
  <c r="W222" i="4"/>
  <c r="V222" i="4"/>
  <c r="R222" i="4"/>
  <c r="Q222" i="4"/>
  <c r="K222" i="4"/>
  <c r="F222" i="4"/>
  <c r="E222" i="4"/>
  <c r="D222" i="4"/>
  <c r="BK221" i="4"/>
  <c r="X221" i="4" s="1"/>
  <c r="BE221" i="4"/>
  <c r="BD221" i="4"/>
  <c r="BC221" i="4"/>
  <c r="BB221" i="4"/>
  <c r="BA221" i="4"/>
  <c r="AZ221" i="4"/>
  <c r="AY221" i="4"/>
  <c r="AX221" i="4"/>
  <c r="AP221" i="4"/>
  <c r="AO221" i="4"/>
  <c r="AN221" i="4"/>
  <c r="AJ221" i="4"/>
  <c r="BH221" i="4" s="1"/>
  <c r="AI221" i="4"/>
  <c r="BG221" i="4" s="1"/>
  <c r="AH221" i="4"/>
  <c r="BF221" i="4" s="1"/>
  <c r="AB221" i="4"/>
  <c r="W221" i="4"/>
  <c r="V221" i="4"/>
  <c r="AW221" i="4" s="1"/>
  <c r="R221" i="4"/>
  <c r="Q221" i="4"/>
  <c r="K221" i="4"/>
  <c r="AU221" i="4" s="1"/>
  <c r="F221" i="4"/>
  <c r="AS221" i="4" s="1"/>
  <c r="E221" i="4"/>
  <c r="AR221" i="4" s="1"/>
  <c r="BK220" i="4"/>
  <c r="AD220" i="4" s="1"/>
  <c r="BF220" i="4"/>
  <c r="BC220" i="4"/>
  <c r="BB220" i="4"/>
  <c r="AZ220" i="4"/>
  <c r="AP220" i="4"/>
  <c r="AO220" i="4"/>
  <c r="AN220" i="4"/>
  <c r="AI220" i="4"/>
  <c r="BG220" i="4" s="1"/>
  <c r="AH220" i="4"/>
  <c r="AB220" i="4"/>
  <c r="X220" i="4"/>
  <c r="W220" i="4"/>
  <c r="AX220" i="4" s="1"/>
  <c r="V220" i="4"/>
  <c r="AW220" i="4" s="1"/>
  <c r="R220" i="4"/>
  <c r="AY220" i="4" s="1"/>
  <c r="Q220" i="4"/>
  <c r="K220" i="4"/>
  <c r="AU220" i="4" s="1"/>
  <c r="F220" i="4"/>
  <c r="AS220" i="4" s="1"/>
  <c r="E220" i="4"/>
  <c r="D220" i="4"/>
  <c r="BK219" i="4"/>
  <c r="W219" i="4" s="1"/>
  <c r="BA219" i="4" s="1"/>
  <c r="BC219" i="4"/>
  <c r="AR219" i="4"/>
  <c r="AP219" i="4"/>
  <c r="AO219" i="4"/>
  <c r="AN219" i="4"/>
  <c r="AJ219" i="4"/>
  <c r="AI219" i="4"/>
  <c r="AH219" i="4"/>
  <c r="BF219" i="4" s="1"/>
  <c r="AD219" i="4"/>
  <c r="AC219" i="4"/>
  <c r="AB219" i="4"/>
  <c r="V219" i="4"/>
  <c r="AZ219" i="4" s="1"/>
  <c r="R219" i="4"/>
  <c r="AY219" i="4" s="1"/>
  <c r="E219" i="4"/>
  <c r="D219" i="4"/>
  <c r="BK218" i="4"/>
  <c r="AR218" i="4"/>
  <c r="AC218" i="4"/>
  <c r="AB218" i="4"/>
  <c r="X218" i="4"/>
  <c r="BB218" i="4" s="1"/>
  <c r="W218" i="4"/>
  <c r="V218" i="4"/>
  <c r="R218" i="4"/>
  <c r="AY218" i="4" s="1"/>
  <c r="Q218" i="4"/>
  <c r="K218" i="4"/>
  <c r="E218" i="4"/>
  <c r="BK217" i="4"/>
  <c r="AC217" i="4"/>
  <c r="V217" i="4"/>
  <c r="R217" i="4"/>
  <c r="AY217" i="4" s="1"/>
  <c r="Q217" i="4"/>
  <c r="AX217" i="4" s="1"/>
  <c r="K217" i="4"/>
  <c r="AU217" i="4" s="1"/>
  <c r="F217" i="4"/>
  <c r="AS217" i="4" s="1"/>
  <c r="BK216" i="4"/>
  <c r="W216" i="4" s="1"/>
  <c r="BE216" i="4"/>
  <c r="BD216" i="4"/>
  <c r="BC216" i="4"/>
  <c r="BB216" i="4"/>
  <c r="AP216" i="4"/>
  <c r="AO216" i="4"/>
  <c r="AN216" i="4"/>
  <c r="AJ216" i="4"/>
  <c r="BH216" i="4" s="1"/>
  <c r="AI216" i="4"/>
  <c r="AH216" i="4"/>
  <c r="BF216" i="4" s="1"/>
  <c r="X216" i="4"/>
  <c r="V216" i="4"/>
  <c r="R216" i="4"/>
  <c r="AY216" i="4" s="1"/>
  <c r="Q216" i="4"/>
  <c r="K216" i="4"/>
  <c r="AU216" i="4" s="1"/>
  <c r="F216" i="4"/>
  <c r="AS216" i="4" s="1"/>
  <c r="BK215" i="4"/>
  <c r="BH215" i="4"/>
  <c r="BE215" i="4"/>
  <c r="BC215" i="4"/>
  <c r="BB215" i="4"/>
  <c r="BA215" i="4"/>
  <c r="AY215" i="4"/>
  <c r="AP215" i="4"/>
  <c r="AO215" i="4"/>
  <c r="AN215" i="4"/>
  <c r="BF215" i="4" s="1"/>
  <c r="AJ215" i="4"/>
  <c r="AH215" i="4"/>
  <c r="AD215" i="4"/>
  <c r="AC215" i="4"/>
  <c r="AB215" i="4"/>
  <c r="X215" i="4"/>
  <c r="W215" i="4"/>
  <c r="V215" i="4"/>
  <c r="AZ215" i="4" s="1"/>
  <c r="R215" i="4"/>
  <c r="K215" i="4"/>
  <c r="F215" i="4"/>
  <c r="AS215" i="4" s="1"/>
  <c r="E215" i="4"/>
  <c r="AR215" i="4" s="1"/>
  <c r="D215" i="4"/>
  <c r="BK214" i="4"/>
  <c r="AB214" i="4" s="1"/>
  <c r="AZ214" i="4" s="1"/>
  <c r="BD214" i="4"/>
  <c r="BC214" i="4"/>
  <c r="AP214" i="4"/>
  <c r="AO214" i="4"/>
  <c r="AN214" i="4"/>
  <c r="AJ214" i="4"/>
  <c r="AI214" i="4"/>
  <c r="BG214" i="4" s="1"/>
  <c r="AH214" i="4"/>
  <c r="BF214" i="4" s="1"/>
  <c r="AD214" i="4"/>
  <c r="AC214" i="4"/>
  <c r="X214" i="4"/>
  <c r="BB214" i="4" s="1"/>
  <c r="W214" i="4"/>
  <c r="BA214" i="4" s="1"/>
  <c r="V214" i="4"/>
  <c r="K214" i="4"/>
  <c r="F214" i="4"/>
  <c r="AS214" i="4" s="1"/>
  <c r="E214" i="4"/>
  <c r="D214" i="4"/>
  <c r="BK213" i="4"/>
  <c r="W213" i="4" s="1"/>
  <c r="BK212" i="4"/>
  <c r="AH212" i="4" s="1"/>
  <c r="E212" i="4"/>
  <c r="D212" i="4"/>
  <c r="BK211" i="4"/>
  <c r="D211" i="4"/>
  <c r="BK210" i="4"/>
  <c r="AH210" i="4"/>
  <c r="E210" i="4"/>
  <c r="AR210" i="4" s="1"/>
  <c r="BK209" i="4"/>
  <c r="AJ209" i="4"/>
  <c r="BK208" i="4"/>
  <c r="AR208" i="4"/>
  <c r="AQ208" i="4"/>
  <c r="AP208" i="4"/>
  <c r="AO208" i="4"/>
  <c r="AN208" i="4"/>
  <c r="AJ208" i="4"/>
  <c r="AI208" i="4"/>
  <c r="AH208" i="4"/>
  <c r="AD208" i="4"/>
  <c r="Y208" i="4"/>
  <c r="L208" i="4"/>
  <c r="AV208" i="4" s="1"/>
  <c r="J208" i="4"/>
  <c r="F208" i="4"/>
  <c r="AS208" i="4" s="1"/>
  <c r="E208" i="4"/>
  <c r="D208" i="4"/>
  <c r="BK207" i="4"/>
  <c r="L207" i="4"/>
  <c r="AV207" i="4" s="1"/>
  <c r="BK206" i="4"/>
  <c r="AD206" i="4" s="1"/>
  <c r="BC206" i="4"/>
  <c r="BB206" i="4"/>
  <c r="BA206" i="4"/>
  <c r="AZ206" i="4"/>
  <c r="AS206" i="4"/>
  <c r="AN206" i="4"/>
  <c r="BF206" i="4" s="1"/>
  <c r="AH206" i="4"/>
  <c r="AC206" i="4"/>
  <c r="AB206" i="4"/>
  <c r="X206" i="4"/>
  <c r="W206" i="4"/>
  <c r="V206" i="4"/>
  <c r="R206" i="4"/>
  <c r="AY206" i="4" s="1"/>
  <c r="P206" i="4"/>
  <c r="AW206" i="4" s="1"/>
  <c r="L206" i="4"/>
  <c r="AV206" i="4" s="1"/>
  <c r="J206" i="4"/>
  <c r="F206" i="4"/>
  <c r="E206" i="4"/>
  <c r="D206" i="4"/>
  <c r="BK205" i="4"/>
  <c r="D205" i="4" s="1"/>
  <c r="BE205" i="4"/>
  <c r="AP205" i="4"/>
  <c r="AO205" i="4"/>
  <c r="AN205" i="4"/>
  <c r="AJ205" i="4"/>
  <c r="BH205" i="4" s="1"/>
  <c r="AD205" i="4"/>
  <c r="AC205" i="4"/>
  <c r="BA205" i="4" s="1"/>
  <c r="AB205" i="4"/>
  <c r="AZ205" i="4" s="1"/>
  <c r="X205" i="4"/>
  <c r="BB205" i="4" s="1"/>
  <c r="W205" i="4"/>
  <c r="F205" i="4"/>
  <c r="AS205" i="4" s="1"/>
  <c r="E205" i="4"/>
  <c r="BK204" i="4"/>
  <c r="AH204" i="4"/>
  <c r="F204" i="4"/>
  <c r="AS204" i="4" s="1"/>
  <c r="E204" i="4"/>
  <c r="AR204" i="4" s="1"/>
  <c r="BK203" i="4"/>
  <c r="BE203" i="4"/>
  <c r="BD203" i="4"/>
  <c r="BC203" i="4"/>
  <c r="BB203" i="4"/>
  <c r="AS203" i="4"/>
  <c r="AP203" i="4"/>
  <c r="AO203" i="4"/>
  <c r="BG203" i="4" s="1"/>
  <c r="AN203" i="4"/>
  <c r="BF203" i="4" s="1"/>
  <c r="AJ203" i="4"/>
  <c r="BH203" i="4" s="1"/>
  <c r="AI203" i="4"/>
  <c r="AH203" i="4"/>
  <c r="AD203" i="4"/>
  <c r="AC203" i="4"/>
  <c r="BA203" i="4" s="1"/>
  <c r="AB203" i="4"/>
  <c r="AZ203" i="4" s="1"/>
  <c r="X203" i="4"/>
  <c r="W203" i="4"/>
  <c r="P203" i="4"/>
  <c r="K203" i="4"/>
  <c r="J203" i="4"/>
  <c r="F203" i="4"/>
  <c r="E203" i="4"/>
  <c r="D203" i="4"/>
  <c r="BK202" i="4"/>
  <c r="F202" i="4" s="1"/>
  <c r="BG202" i="4"/>
  <c r="BF202" i="4"/>
  <c r="AS202" i="4"/>
  <c r="AP202" i="4"/>
  <c r="AO202" i="4"/>
  <c r="AN202" i="4"/>
  <c r="AJ202" i="4"/>
  <c r="AI202" i="4"/>
  <c r="BD202" i="4" s="1"/>
  <c r="AH202" i="4"/>
  <c r="BC202" i="4" s="1"/>
  <c r="AD202" i="4"/>
  <c r="AC202" i="4"/>
  <c r="BA202" i="4" s="1"/>
  <c r="AB202" i="4"/>
  <c r="AZ202" i="4" s="1"/>
  <c r="X202" i="4"/>
  <c r="BB202" i="4" s="1"/>
  <c r="E202" i="4"/>
  <c r="D202" i="4"/>
  <c r="BK201" i="4"/>
  <c r="BH201" i="4"/>
  <c r="BG201" i="4"/>
  <c r="BF201" i="4"/>
  <c r="BE201" i="4"/>
  <c r="BD201" i="4"/>
  <c r="BA201" i="4"/>
  <c r="AX201" i="4"/>
  <c r="AO201" i="4"/>
  <c r="AN201" i="4"/>
  <c r="AJ201" i="4"/>
  <c r="AI201" i="4"/>
  <c r="AH201" i="4"/>
  <c r="AD201" i="4"/>
  <c r="X201" i="4"/>
  <c r="BB201" i="4" s="1"/>
  <c r="W201" i="4"/>
  <c r="R201" i="4"/>
  <c r="AY201" i="4" s="1"/>
  <c r="Q201" i="4"/>
  <c r="P201" i="4"/>
  <c r="L201" i="4"/>
  <c r="AV201" i="4" s="1"/>
  <c r="K201" i="4"/>
  <c r="AU201" i="4" s="1"/>
  <c r="E201" i="4"/>
  <c r="AR201" i="4" s="1"/>
  <c r="BK200" i="4"/>
  <c r="BE200" i="4"/>
  <c r="BD200" i="4"/>
  <c r="AO200" i="4"/>
  <c r="BG200" i="4" s="1"/>
  <c r="AN200" i="4"/>
  <c r="BF200" i="4" s="1"/>
  <c r="AJ200" i="4"/>
  <c r="BH200" i="4" s="1"/>
  <c r="AI200" i="4"/>
  <c r="AH200" i="4"/>
  <c r="AD200" i="4"/>
  <c r="AC200" i="4"/>
  <c r="X200" i="4"/>
  <c r="BB200" i="4" s="1"/>
  <c r="W200" i="4"/>
  <c r="BA200" i="4" s="1"/>
  <c r="R200" i="4"/>
  <c r="AY200" i="4" s="1"/>
  <c r="Q200" i="4"/>
  <c r="P200" i="4"/>
  <c r="L200" i="4"/>
  <c r="AV200" i="4" s="1"/>
  <c r="K200" i="4"/>
  <c r="J200" i="4"/>
  <c r="F200" i="4"/>
  <c r="AS200" i="4" s="1"/>
  <c r="E200" i="4"/>
  <c r="D200" i="4"/>
  <c r="BK199" i="4"/>
  <c r="BH199" i="4"/>
  <c r="BG199" i="4"/>
  <c r="BE199" i="4"/>
  <c r="BD199" i="4"/>
  <c r="BA199" i="4"/>
  <c r="AX199" i="4"/>
  <c r="AV199" i="4"/>
  <c r="AR199" i="4"/>
  <c r="AP199" i="4"/>
  <c r="AO199" i="4"/>
  <c r="AN199" i="4"/>
  <c r="BF199" i="4" s="1"/>
  <c r="AJ199" i="4"/>
  <c r="AI199" i="4"/>
  <c r="AH199" i="4"/>
  <c r="AD199" i="4"/>
  <c r="AC199" i="4"/>
  <c r="X199" i="4"/>
  <c r="BB199" i="4" s="1"/>
  <c r="W199" i="4"/>
  <c r="R199" i="4"/>
  <c r="AY199" i="4" s="1"/>
  <c r="Q199" i="4"/>
  <c r="P199" i="4"/>
  <c r="L199" i="4"/>
  <c r="K199" i="4"/>
  <c r="AU199" i="4" s="1"/>
  <c r="J199" i="4"/>
  <c r="F199" i="4"/>
  <c r="AS199" i="4" s="1"/>
  <c r="E199" i="4"/>
  <c r="D199" i="4"/>
  <c r="BK198" i="4"/>
  <c r="V198" i="4"/>
  <c r="R198" i="4"/>
  <c r="P198" i="4"/>
  <c r="L198" i="4"/>
  <c r="BK197" i="4"/>
  <c r="BK196" i="4"/>
  <c r="AO196" i="4"/>
  <c r="BG196" i="4" s="1"/>
  <c r="AN196" i="4"/>
  <c r="BF196" i="4" s="1"/>
  <c r="AD196" i="4"/>
  <c r="AC196" i="4"/>
  <c r="J196" i="4"/>
  <c r="F196" i="4"/>
  <c r="AS196" i="4" s="1"/>
  <c r="BK195" i="4"/>
  <c r="AJ195" i="4"/>
  <c r="BE195" i="4" s="1"/>
  <c r="AD195" i="4"/>
  <c r="AB195" i="4"/>
  <c r="X195" i="4"/>
  <c r="BB195" i="4" s="1"/>
  <c r="W195" i="4"/>
  <c r="V195" i="4"/>
  <c r="R195" i="4"/>
  <c r="Q195" i="4"/>
  <c r="P195" i="4"/>
  <c r="L195" i="4"/>
  <c r="BK194" i="4"/>
  <c r="AS194" i="4"/>
  <c r="AP194" i="4"/>
  <c r="AC194" i="4"/>
  <c r="AB194" i="4"/>
  <c r="X194" i="4"/>
  <c r="BB194" i="4" s="1"/>
  <c r="W194" i="4"/>
  <c r="BA194" i="4" s="1"/>
  <c r="V194" i="4"/>
  <c r="AZ194" i="4" s="1"/>
  <c r="R194" i="4"/>
  <c r="AY194" i="4" s="1"/>
  <c r="Q194" i="4"/>
  <c r="P194" i="4"/>
  <c r="AW194" i="4" s="1"/>
  <c r="L194" i="4"/>
  <c r="AV194" i="4" s="1"/>
  <c r="K194" i="4"/>
  <c r="J194" i="4"/>
  <c r="G194" i="4" s="1"/>
  <c r="AQ194" i="4" s="1"/>
  <c r="F194" i="4"/>
  <c r="BK193" i="4"/>
  <c r="E193" i="4" s="1"/>
  <c r="AS193" i="4"/>
  <c r="AP193" i="4"/>
  <c r="AI193" i="4"/>
  <c r="AD193" i="4"/>
  <c r="AC193" i="4"/>
  <c r="AB193" i="4"/>
  <c r="X193" i="4"/>
  <c r="BB193" i="4" s="1"/>
  <c r="K193" i="4"/>
  <c r="J193" i="4"/>
  <c r="F193" i="4"/>
  <c r="BK192" i="4"/>
  <c r="BA192" i="4"/>
  <c r="AO192" i="4"/>
  <c r="BG192" i="4" s="1"/>
  <c r="AN192" i="4"/>
  <c r="BF192" i="4" s="1"/>
  <c r="AC192" i="4"/>
  <c r="AB192" i="4"/>
  <c r="W192" i="4"/>
  <c r="V192" i="4"/>
  <c r="AZ192" i="4" s="1"/>
  <c r="L192" i="4"/>
  <c r="AV192" i="4" s="1"/>
  <c r="D192" i="4"/>
  <c r="BK191" i="4"/>
  <c r="BH191" i="4"/>
  <c r="BG191" i="4"/>
  <c r="BD191" i="4"/>
  <c r="BC191" i="4"/>
  <c r="AY191" i="4"/>
  <c r="AV191" i="4"/>
  <c r="AT191" i="4"/>
  <c r="AS191" i="4"/>
  <c r="AP191" i="4"/>
  <c r="AO191" i="4"/>
  <c r="AN191" i="4"/>
  <c r="AJ191" i="4"/>
  <c r="BE191" i="4" s="1"/>
  <c r="AI191" i="4"/>
  <c r="AH191" i="4"/>
  <c r="BF191" i="4" s="1"/>
  <c r="AD191" i="4"/>
  <c r="AC191" i="4"/>
  <c r="AB191" i="4"/>
  <c r="AZ191" i="4" s="1"/>
  <c r="X191" i="4"/>
  <c r="BB191" i="4" s="1"/>
  <c r="W191" i="4"/>
  <c r="BA191" i="4" s="1"/>
  <c r="V191" i="4"/>
  <c r="AW191" i="4" s="1"/>
  <c r="R191" i="4"/>
  <c r="Q191" i="4"/>
  <c r="AX191" i="4" s="1"/>
  <c r="P191" i="4"/>
  <c r="L191" i="4"/>
  <c r="K191" i="4"/>
  <c r="AU191" i="4" s="1"/>
  <c r="J191" i="4"/>
  <c r="F191" i="4"/>
  <c r="E191" i="4"/>
  <c r="AR191" i="4" s="1"/>
  <c r="D191" i="4"/>
  <c r="AQ191" i="4" s="1"/>
  <c r="BK190" i="4"/>
  <c r="BG190" i="4"/>
  <c r="BB190" i="4"/>
  <c r="BA190" i="4"/>
  <c r="AZ190" i="4"/>
  <c r="AX190" i="4"/>
  <c r="AV190" i="4"/>
  <c r="AU190" i="4"/>
  <c r="AT190" i="4"/>
  <c r="AS190" i="4"/>
  <c r="AR190" i="4"/>
  <c r="AP190" i="4"/>
  <c r="BH190" i="4" s="1"/>
  <c r="AO190" i="4"/>
  <c r="AN190" i="4"/>
  <c r="BF190" i="4" s="1"/>
  <c r="AJ190" i="4"/>
  <c r="AI190" i="4"/>
  <c r="AH190" i="4"/>
  <c r="R190" i="4"/>
  <c r="Q190" i="4"/>
  <c r="P190" i="4"/>
  <c r="L190" i="4"/>
  <c r="K190" i="4"/>
  <c r="J190" i="4"/>
  <c r="F190" i="4"/>
  <c r="E190" i="4"/>
  <c r="D190" i="4"/>
  <c r="AQ190" i="4" s="1"/>
  <c r="BK189" i="4"/>
  <c r="BK188" i="4"/>
  <c r="BH188" i="4"/>
  <c r="BE188" i="4"/>
  <c r="BC188" i="4"/>
  <c r="AZ188" i="4"/>
  <c r="AT188" i="4"/>
  <c r="AP188" i="4"/>
  <c r="AO188" i="4"/>
  <c r="AJ188" i="4"/>
  <c r="AI188" i="4"/>
  <c r="AH188" i="4"/>
  <c r="AD188" i="4"/>
  <c r="AC188" i="4"/>
  <c r="BA188" i="4" s="1"/>
  <c r="AB188" i="4"/>
  <c r="W188" i="4"/>
  <c r="V188" i="4"/>
  <c r="AW188" i="4" s="1"/>
  <c r="Q188" i="4"/>
  <c r="P188" i="4"/>
  <c r="L188" i="4"/>
  <c r="AV188" i="4" s="1"/>
  <c r="K188" i="4"/>
  <c r="AU188" i="4" s="1"/>
  <c r="J188" i="4"/>
  <c r="F188" i="4"/>
  <c r="AS188" i="4" s="1"/>
  <c r="E188" i="4"/>
  <c r="D188" i="4"/>
  <c r="BK187" i="4"/>
  <c r="AB187" i="4" s="1"/>
  <c r="AU187" i="4"/>
  <c r="AS187" i="4"/>
  <c r="AQ187" i="4"/>
  <c r="AP187" i="4"/>
  <c r="AO187" i="4"/>
  <c r="AN187" i="4"/>
  <c r="AJ187" i="4"/>
  <c r="AI187" i="4"/>
  <c r="AH187" i="4"/>
  <c r="W187" i="4"/>
  <c r="V187" i="4"/>
  <c r="Q187" i="4"/>
  <c r="AX187" i="4" s="1"/>
  <c r="P187" i="4"/>
  <c r="AW187" i="4" s="1"/>
  <c r="L187" i="4"/>
  <c r="AV187" i="4" s="1"/>
  <c r="K187" i="4"/>
  <c r="J187" i="4"/>
  <c r="F187" i="4"/>
  <c r="E187" i="4"/>
  <c r="AR187" i="4" s="1"/>
  <c r="D187" i="4"/>
  <c r="BK186" i="4"/>
  <c r="BH186" i="4"/>
  <c r="BE186" i="4"/>
  <c r="AP186" i="4"/>
  <c r="AO186" i="4"/>
  <c r="AN186" i="4"/>
  <c r="AJ186" i="4"/>
  <c r="AI186" i="4"/>
  <c r="AH186" i="4"/>
  <c r="P186" i="4"/>
  <c r="L186" i="4"/>
  <c r="AV186" i="4" s="1"/>
  <c r="BK185" i="4"/>
  <c r="BC185" i="4"/>
  <c r="AP185" i="4"/>
  <c r="AH185" i="4"/>
  <c r="AD185" i="4"/>
  <c r="AC185" i="4"/>
  <c r="AB185" i="4"/>
  <c r="W185" i="4"/>
  <c r="BA185" i="4" s="1"/>
  <c r="V185" i="4"/>
  <c r="AZ185" i="4" s="1"/>
  <c r="Q185" i="4"/>
  <c r="P185" i="4"/>
  <c r="AW185" i="4" s="1"/>
  <c r="L185" i="4"/>
  <c r="AV185" i="4" s="1"/>
  <c r="F185" i="4"/>
  <c r="AS185" i="4" s="1"/>
  <c r="E185" i="4"/>
  <c r="D185" i="4"/>
  <c r="BK184" i="4"/>
  <c r="AP184" i="4"/>
  <c r="AJ184" i="4"/>
  <c r="AI184" i="4"/>
  <c r="BD184" i="4" s="1"/>
  <c r="AH184" i="4"/>
  <c r="AD184" i="4"/>
  <c r="AC184" i="4"/>
  <c r="AB184" i="4"/>
  <c r="K184" i="4"/>
  <c r="J184" i="4"/>
  <c r="F184" i="4"/>
  <c r="AS184" i="4" s="1"/>
  <c r="E184" i="4"/>
  <c r="BK183" i="4"/>
  <c r="BH183" i="4"/>
  <c r="BE183" i="4"/>
  <c r="AS183" i="4"/>
  <c r="AR183" i="4"/>
  <c r="AQ183" i="4"/>
  <c r="AP183" i="4"/>
  <c r="AO183" i="4"/>
  <c r="AJ183" i="4"/>
  <c r="AI183" i="4"/>
  <c r="AH183" i="4"/>
  <c r="AD183" i="4"/>
  <c r="AC183" i="4"/>
  <c r="AB183" i="4"/>
  <c r="W183" i="4"/>
  <c r="BA183" i="4" s="1"/>
  <c r="V183" i="4"/>
  <c r="Q183" i="4"/>
  <c r="AX183" i="4" s="1"/>
  <c r="P183" i="4"/>
  <c r="AT183" i="4" s="1"/>
  <c r="L183" i="4"/>
  <c r="AV183" i="4" s="1"/>
  <c r="K183" i="4"/>
  <c r="AU183" i="4" s="1"/>
  <c r="J183" i="4"/>
  <c r="F183" i="4"/>
  <c r="E183" i="4"/>
  <c r="D183" i="4"/>
  <c r="BK182" i="4"/>
  <c r="AW182" i="4"/>
  <c r="AV182" i="4"/>
  <c r="AU182" i="4"/>
  <c r="AT182" i="4"/>
  <c r="AP182" i="4"/>
  <c r="AH182" i="4"/>
  <c r="AB182" i="4"/>
  <c r="W182" i="4"/>
  <c r="V182" i="4"/>
  <c r="Q182" i="4"/>
  <c r="AX182" i="4" s="1"/>
  <c r="P182" i="4"/>
  <c r="L182" i="4"/>
  <c r="K182" i="4"/>
  <c r="J182" i="4"/>
  <c r="F182" i="4"/>
  <c r="AS182" i="4" s="1"/>
  <c r="E182" i="4"/>
  <c r="AR182" i="4" s="1"/>
  <c r="D182" i="4"/>
  <c r="BK181" i="4"/>
  <c r="AN181" i="4"/>
  <c r="BK180" i="4"/>
  <c r="BK179" i="4"/>
  <c r="AD179" i="4" s="1"/>
  <c r="BC179" i="4"/>
  <c r="AZ179" i="4"/>
  <c r="AW179" i="4"/>
  <c r="AU179" i="4"/>
  <c r="AT179" i="4"/>
  <c r="AP179" i="4"/>
  <c r="AO179" i="4"/>
  <c r="AN179" i="4"/>
  <c r="BF179" i="4" s="1"/>
  <c r="AJ179" i="4"/>
  <c r="AI179" i="4"/>
  <c r="AH179" i="4"/>
  <c r="AC179" i="4"/>
  <c r="AB179" i="4"/>
  <c r="W179" i="4"/>
  <c r="BA179" i="4" s="1"/>
  <c r="V179" i="4"/>
  <c r="Q179" i="4"/>
  <c r="AX179" i="4" s="1"/>
  <c r="P179" i="4"/>
  <c r="L179" i="4"/>
  <c r="AV179" i="4" s="1"/>
  <c r="K179" i="4"/>
  <c r="J179" i="4"/>
  <c r="F179" i="4"/>
  <c r="AS179" i="4" s="1"/>
  <c r="E179" i="4"/>
  <c r="AR179" i="4" s="1"/>
  <c r="BK178" i="4"/>
  <c r="BH178" i="4"/>
  <c r="BE178" i="4"/>
  <c r="BD178" i="4"/>
  <c r="AV178" i="4"/>
  <c r="AU178" i="4"/>
  <c r="AT178" i="4"/>
  <c r="AP178" i="4"/>
  <c r="AO178" i="4"/>
  <c r="AJ178" i="4"/>
  <c r="AI178" i="4"/>
  <c r="BG178" i="4" s="1"/>
  <c r="AH178" i="4"/>
  <c r="AD178" i="4"/>
  <c r="AC178" i="4"/>
  <c r="AB178" i="4"/>
  <c r="BC178" i="4" s="1"/>
  <c r="W178" i="4"/>
  <c r="V178" i="4"/>
  <c r="Q178" i="4"/>
  <c r="P178" i="4"/>
  <c r="L178" i="4"/>
  <c r="K178" i="4"/>
  <c r="J178" i="4"/>
  <c r="F178" i="4"/>
  <c r="AS178" i="4" s="1"/>
  <c r="E178" i="4"/>
  <c r="AR178" i="4" s="1"/>
  <c r="D178" i="4"/>
  <c r="AQ178" i="4" s="1"/>
  <c r="BK177" i="4"/>
  <c r="AV177" i="4"/>
  <c r="AU177" i="4"/>
  <c r="AT177" i="4"/>
  <c r="AN177" i="4"/>
  <c r="AJ177" i="4"/>
  <c r="AI177" i="4"/>
  <c r="AH177" i="4"/>
  <c r="AB177" i="4"/>
  <c r="W177" i="4"/>
  <c r="V177" i="4"/>
  <c r="Q177" i="4"/>
  <c r="P177" i="4"/>
  <c r="L177" i="4"/>
  <c r="K177" i="4"/>
  <c r="J177" i="4"/>
  <c r="F177" i="4"/>
  <c r="AS177" i="4" s="1"/>
  <c r="E177" i="4"/>
  <c r="AR177" i="4" s="1"/>
  <c r="D177" i="4"/>
  <c r="AQ177" i="4" s="1"/>
  <c r="BK176" i="4"/>
  <c r="AD176" i="4" s="1"/>
  <c r="BD176" i="4"/>
  <c r="BC176" i="4"/>
  <c r="AV176" i="4"/>
  <c r="AU176" i="4"/>
  <c r="AR176" i="4"/>
  <c r="AP176" i="4"/>
  <c r="AO176" i="4"/>
  <c r="AN176" i="4"/>
  <c r="BF176" i="4" s="1"/>
  <c r="AJ176" i="4"/>
  <c r="AI176" i="4"/>
  <c r="BG176" i="4" s="1"/>
  <c r="AH176" i="4"/>
  <c r="AC176" i="4"/>
  <c r="AB176" i="4"/>
  <c r="AZ176" i="4" s="1"/>
  <c r="W176" i="4"/>
  <c r="BA176" i="4" s="1"/>
  <c r="P176" i="4"/>
  <c r="L176" i="4"/>
  <c r="K176" i="4"/>
  <c r="J176" i="4"/>
  <c r="AT176" i="4" s="1"/>
  <c r="F176" i="4"/>
  <c r="AS176" i="4" s="1"/>
  <c r="E176" i="4"/>
  <c r="D176" i="4"/>
  <c r="AQ176" i="4" s="1"/>
  <c r="BK175" i="4"/>
  <c r="AN175" i="4"/>
  <c r="AH175" i="4"/>
  <c r="P175" i="4"/>
  <c r="BK174" i="4"/>
  <c r="R174" i="4" s="1"/>
  <c r="AY174" i="4"/>
  <c r="AV174" i="4"/>
  <c r="AU174" i="4"/>
  <c r="AT174" i="4"/>
  <c r="AS174" i="4"/>
  <c r="AR174" i="4"/>
  <c r="AQ174" i="4"/>
  <c r="AD174" i="4"/>
  <c r="AC174" i="4"/>
  <c r="BA174" i="4" s="1"/>
  <c r="AB174" i="4"/>
  <c r="AZ174" i="4" s="1"/>
  <c r="X174" i="4"/>
  <c r="BB174" i="4" s="1"/>
  <c r="W174" i="4"/>
  <c r="V174" i="4"/>
  <c r="Q174" i="4"/>
  <c r="P174" i="4"/>
  <c r="AW174" i="4" s="1"/>
  <c r="BK173" i="4"/>
  <c r="BD173" i="4"/>
  <c r="AZ173" i="4"/>
  <c r="AT173" i="4"/>
  <c r="AS173" i="4"/>
  <c r="AP173" i="4"/>
  <c r="AO173" i="4"/>
  <c r="AN173" i="4"/>
  <c r="AJ173" i="4"/>
  <c r="AI173" i="4"/>
  <c r="BG173" i="4" s="1"/>
  <c r="AH173" i="4"/>
  <c r="AD173" i="4"/>
  <c r="AC173" i="4"/>
  <c r="BA173" i="4" s="1"/>
  <c r="AB173" i="4"/>
  <c r="X173" i="4"/>
  <c r="BB173" i="4" s="1"/>
  <c r="W173" i="4"/>
  <c r="V173" i="4"/>
  <c r="R173" i="4"/>
  <c r="AY173" i="4" s="1"/>
  <c r="Q173" i="4"/>
  <c r="AX173" i="4" s="1"/>
  <c r="P173" i="4"/>
  <c r="AW173" i="4" s="1"/>
  <c r="L173" i="4"/>
  <c r="AV173" i="4" s="1"/>
  <c r="K173" i="4"/>
  <c r="AU173" i="4" s="1"/>
  <c r="J173" i="4"/>
  <c r="F173" i="4"/>
  <c r="E173" i="4"/>
  <c r="D173" i="4"/>
  <c r="BK172" i="4"/>
  <c r="BH172" i="4"/>
  <c r="BF172" i="4"/>
  <c r="AS172" i="4"/>
  <c r="AQ172" i="4"/>
  <c r="AP172" i="4"/>
  <c r="AO172" i="4"/>
  <c r="AN172" i="4"/>
  <c r="AJ172" i="4"/>
  <c r="BE172" i="4" s="1"/>
  <c r="AI172" i="4"/>
  <c r="AH172" i="4"/>
  <c r="BC172" i="4" s="1"/>
  <c r="AD172" i="4"/>
  <c r="AC172" i="4"/>
  <c r="AB172" i="4"/>
  <c r="AZ172" i="4" s="1"/>
  <c r="X172" i="4"/>
  <c r="BB172" i="4" s="1"/>
  <c r="W172" i="4"/>
  <c r="BA172" i="4" s="1"/>
  <c r="V172" i="4"/>
  <c r="R172" i="4"/>
  <c r="AY172" i="4" s="1"/>
  <c r="Q172" i="4"/>
  <c r="AX172" i="4" s="1"/>
  <c r="P172" i="4"/>
  <c r="AW172" i="4" s="1"/>
  <c r="L172" i="4"/>
  <c r="AV172" i="4" s="1"/>
  <c r="K172" i="4"/>
  <c r="AU172" i="4" s="1"/>
  <c r="J172" i="4"/>
  <c r="F172" i="4"/>
  <c r="E172" i="4"/>
  <c r="AR172" i="4" s="1"/>
  <c r="D172" i="4"/>
  <c r="BK171" i="4"/>
  <c r="BH171" i="4"/>
  <c r="BG171" i="4"/>
  <c r="BE171" i="4"/>
  <c r="AW171" i="4"/>
  <c r="AU171" i="4"/>
  <c r="AS171" i="4"/>
  <c r="AP171" i="4"/>
  <c r="AO171" i="4"/>
  <c r="AN171" i="4"/>
  <c r="AJ171" i="4"/>
  <c r="AI171" i="4"/>
  <c r="AH171" i="4"/>
  <c r="BF171" i="4" s="1"/>
  <c r="AD171" i="4"/>
  <c r="AC171" i="4"/>
  <c r="AB171" i="4"/>
  <c r="AZ171" i="4" s="1"/>
  <c r="X171" i="4"/>
  <c r="BB171" i="4" s="1"/>
  <c r="W171" i="4"/>
  <c r="AX171" i="4" s="1"/>
  <c r="V171" i="4"/>
  <c r="R171" i="4"/>
  <c r="AY171" i="4" s="1"/>
  <c r="Q171" i="4"/>
  <c r="P171" i="4"/>
  <c r="L171" i="4"/>
  <c r="AV171" i="4" s="1"/>
  <c r="K171" i="4"/>
  <c r="J171" i="4"/>
  <c r="AT171" i="4" s="1"/>
  <c r="F171" i="4"/>
  <c r="E171" i="4"/>
  <c r="D171" i="4"/>
  <c r="BK170" i="4"/>
  <c r="BH170" i="4"/>
  <c r="BG170" i="4"/>
  <c r="BF170" i="4"/>
  <c r="BE170" i="4"/>
  <c r="BD170" i="4"/>
  <c r="BC170" i="4"/>
  <c r="BB170" i="4"/>
  <c r="BA170" i="4"/>
  <c r="AZ170" i="4"/>
  <c r="AS170" i="4"/>
  <c r="AP170" i="4"/>
  <c r="AO170" i="4"/>
  <c r="AN170" i="4"/>
  <c r="AJ170" i="4"/>
  <c r="AI170" i="4"/>
  <c r="AH170" i="4"/>
  <c r="AD170" i="4"/>
  <c r="AC170" i="4"/>
  <c r="AB170" i="4"/>
  <c r="X170" i="4"/>
  <c r="W170" i="4"/>
  <c r="V170" i="4"/>
  <c r="R170" i="4"/>
  <c r="AY170" i="4" s="1"/>
  <c r="Q170" i="4"/>
  <c r="AX170" i="4" s="1"/>
  <c r="P170" i="4"/>
  <c r="L170" i="4"/>
  <c r="AV170" i="4" s="1"/>
  <c r="K170" i="4"/>
  <c r="AU170" i="4" s="1"/>
  <c r="J170" i="4"/>
  <c r="F170" i="4"/>
  <c r="E170" i="4"/>
  <c r="D170" i="4"/>
  <c r="AQ170" i="4" s="1"/>
  <c r="BK169" i="4"/>
  <c r="BG169" i="4"/>
  <c r="BD169" i="4"/>
  <c r="BC169" i="4"/>
  <c r="BB169" i="4"/>
  <c r="BA169" i="4"/>
  <c r="AZ169" i="4"/>
  <c r="AY169" i="4"/>
  <c r="AS169" i="4"/>
  <c r="AP169" i="4"/>
  <c r="AO169" i="4"/>
  <c r="AN169" i="4"/>
  <c r="BF169" i="4" s="1"/>
  <c r="AJ169" i="4"/>
  <c r="AI169" i="4"/>
  <c r="AH169" i="4"/>
  <c r="AD169" i="4"/>
  <c r="AC169" i="4"/>
  <c r="AB169" i="4"/>
  <c r="X169" i="4"/>
  <c r="W169" i="4"/>
  <c r="V169" i="4"/>
  <c r="R169" i="4"/>
  <c r="Q169" i="4"/>
  <c r="AX169" i="4" s="1"/>
  <c r="P169" i="4"/>
  <c r="AW169" i="4" s="1"/>
  <c r="L169" i="4"/>
  <c r="AV169" i="4" s="1"/>
  <c r="K169" i="4"/>
  <c r="AU169" i="4" s="1"/>
  <c r="J169" i="4"/>
  <c r="AT169" i="4" s="1"/>
  <c r="F169" i="4"/>
  <c r="E169" i="4"/>
  <c r="D169" i="4"/>
  <c r="BK168" i="4"/>
  <c r="BH168" i="4"/>
  <c r="BG168" i="4"/>
  <c r="BB168" i="4"/>
  <c r="BA168" i="4"/>
  <c r="AZ168" i="4"/>
  <c r="AS168" i="4"/>
  <c r="AP168" i="4"/>
  <c r="AO168" i="4"/>
  <c r="AN168" i="4"/>
  <c r="AJ168" i="4"/>
  <c r="BE168" i="4" s="1"/>
  <c r="AI168" i="4"/>
  <c r="BD168" i="4" s="1"/>
  <c r="AH168" i="4"/>
  <c r="AD168" i="4"/>
  <c r="AC168" i="4"/>
  <c r="AB168" i="4"/>
  <c r="X168" i="4"/>
  <c r="W168" i="4"/>
  <c r="V168" i="4"/>
  <c r="R168" i="4"/>
  <c r="AY168" i="4" s="1"/>
  <c r="Q168" i="4"/>
  <c r="AX168" i="4" s="1"/>
  <c r="P168" i="4"/>
  <c r="L168" i="4"/>
  <c r="AV168" i="4" s="1"/>
  <c r="K168" i="4"/>
  <c r="AU168" i="4" s="1"/>
  <c r="J168" i="4"/>
  <c r="AT168" i="4" s="1"/>
  <c r="F168" i="4"/>
  <c r="E168" i="4"/>
  <c r="AR168" i="4" s="1"/>
  <c r="D168" i="4"/>
  <c r="AQ168" i="4" s="1"/>
  <c r="BK167" i="4"/>
  <c r="BH167" i="4"/>
  <c r="BG167" i="4"/>
  <c r="BE167" i="4"/>
  <c r="BD167" i="4"/>
  <c r="AY167" i="4"/>
  <c r="AX167" i="4"/>
  <c r="AW167" i="4"/>
  <c r="AQ167" i="4"/>
  <c r="AP167" i="4"/>
  <c r="AO167" i="4"/>
  <c r="AN167" i="4"/>
  <c r="AJ167" i="4"/>
  <c r="AI167" i="4"/>
  <c r="AH167" i="4"/>
  <c r="AD167" i="4"/>
  <c r="AC167" i="4"/>
  <c r="BA167" i="4" s="1"/>
  <c r="AB167" i="4"/>
  <c r="AZ167" i="4" s="1"/>
  <c r="X167" i="4"/>
  <c r="BB167" i="4" s="1"/>
  <c r="W167" i="4"/>
  <c r="V167" i="4"/>
  <c r="R167" i="4"/>
  <c r="Q167" i="4"/>
  <c r="P167" i="4"/>
  <c r="L167" i="4"/>
  <c r="AV167" i="4" s="1"/>
  <c r="K167" i="4"/>
  <c r="AU167" i="4" s="1"/>
  <c r="J167" i="4"/>
  <c r="AT167" i="4" s="1"/>
  <c r="F167" i="4"/>
  <c r="AS167" i="4" s="1"/>
  <c r="E167" i="4"/>
  <c r="AR167" i="4" s="1"/>
  <c r="D167" i="4"/>
  <c r="BK166" i="4"/>
  <c r="BE166" i="4"/>
  <c r="BB166" i="4"/>
  <c r="BA166" i="4"/>
  <c r="AV166" i="4"/>
  <c r="AP166" i="4"/>
  <c r="AO166" i="4"/>
  <c r="AN166" i="4"/>
  <c r="AJ166" i="4"/>
  <c r="BH166" i="4" s="1"/>
  <c r="AI166" i="4"/>
  <c r="AH166" i="4"/>
  <c r="AD166" i="4"/>
  <c r="AC166" i="4"/>
  <c r="AB166" i="4"/>
  <c r="AZ166" i="4" s="1"/>
  <c r="X166" i="4"/>
  <c r="W166" i="4"/>
  <c r="V166" i="4"/>
  <c r="R166" i="4"/>
  <c r="AY166" i="4" s="1"/>
  <c r="Q166" i="4"/>
  <c r="P166" i="4"/>
  <c r="AW166" i="4" s="1"/>
  <c r="L166" i="4"/>
  <c r="K166" i="4"/>
  <c r="J166" i="4"/>
  <c r="AT166" i="4" s="1"/>
  <c r="F166" i="4"/>
  <c r="AS166" i="4" s="1"/>
  <c r="E166" i="4"/>
  <c r="AR166" i="4" s="1"/>
  <c r="D166" i="4"/>
  <c r="AQ166" i="4" s="1"/>
  <c r="BK165" i="4"/>
  <c r="BH165" i="4"/>
  <c r="BG165" i="4"/>
  <c r="BF165" i="4"/>
  <c r="BE165" i="4"/>
  <c r="AZ165" i="4"/>
  <c r="AV165" i="4"/>
  <c r="AT165" i="4"/>
  <c r="AQ165" i="4"/>
  <c r="AP165" i="4"/>
  <c r="AO165" i="4"/>
  <c r="AN165" i="4"/>
  <c r="AJ165" i="4"/>
  <c r="AI165" i="4"/>
  <c r="AH165" i="4"/>
  <c r="AD165" i="4"/>
  <c r="AC165" i="4"/>
  <c r="BA165" i="4" s="1"/>
  <c r="AB165" i="4"/>
  <c r="X165" i="4"/>
  <c r="BB165" i="4" s="1"/>
  <c r="W165" i="4"/>
  <c r="V165" i="4"/>
  <c r="R165" i="4"/>
  <c r="AY165" i="4" s="1"/>
  <c r="Q165" i="4"/>
  <c r="AX165" i="4" s="1"/>
  <c r="P165" i="4"/>
  <c r="AW165" i="4" s="1"/>
  <c r="L165" i="4"/>
  <c r="K165" i="4"/>
  <c r="AU165" i="4" s="1"/>
  <c r="J165" i="4"/>
  <c r="F165" i="4"/>
  <c r="AS165" i="4" s="1"/>
  <c r="E165" i="4"/>
  <c r="AR165" i="4" s="1"/>
  <c r="D165" i="4"/>
  <c r="BK164" i="4"/>
  <c r="BH164" i="4"/>
  <c r="AV164" i="4"/>
  <c r="AS164" i="4"/>
  <c r="AP164" i="4"/>
  <c r="AO164" i="4"/>
  <c r="AN164" i="4"/>
  <c r="AJ164" i="4"/>
  <c r="BE164" i="4" s="1"/>
  <c r="AI164" i="4"/>
  <c r="AH164" i="4"/>
  <c r="BF164" i="4" s="1"/>
  <c r="AD164" i="4"/>
  <c r="AC164" i="4"/>
  <c r="AB164" i="4"/>
  <c r="X164" i="4"/>
  <c r="BB164" i="4" s="1"/>
  <c r="W164" i="4"/>
  <c r="BA164" i="4" s="1"/>
  <c r="V164" i="4"/>
  <c r="R164" i="4"/>
  <c r="AY164" i="4" s="1"/>
  <c r="Q164" i="4"/>
  <c r="AX164" i="4" s="1"/>
  <c r="P164" i="4"/>
  <c r="L164" i="4"/>
  <c r="K164" i="4"/>
  <c r="AU164" i="4" s="1"/>
  <c r="J164" i="4"/>
  <c r="AT164" i="4" s="1"/>
  <c r="F164" i="4"/>
  <c r="E164" i="4"/>
  <c r="AR164" i="4" s="1"/>
  <c r="D164" i="4"/>
  <c r="BK163" i="4"/>
  <c r="BG163" i="4"/>
  <c r="BD163" i="4"/>
  <c r="BA163" i="4"/>
  <c r="AZ163" i="4"/>
  <c r="AV163" i="4"/>
  <c r="AT163" i="4"/>
  <c r="AP163" i="4"/>
  <c r="AO163" i="4"/>
  <c r="AN163" i="4"/>
  <c r="BF163" i="4" s="1"/>
  <c r="AJ163" i="4"/>
  <c r="AI163" i="4"/>
  <c r="AH163" i="4"/>
  <c r="BC163" i="4" s="1"/>
  <c r="AD163" i="4"/>
  <c r="AC163" i="4"/>
  <c r="AB163" i="4"/>
  <c r="X163" i="4"/>
  <c r="BB163" i="4" s="1"/>
  <c r="W163" i="4"/>
  <c r="V163" i="4"/>
  <c r="R163" i="4"/>
  <c r="AY163" i="4" s="1"/>
  <c r="Q163" i="4"/>
  <c r="AX163" i="4" s="1"/>
  <c r="P163" i="4"/>
  <c r="AW163" i="4" s="1"/>
  <c r="L163" i="4"/>
  <c r="K163" i="4"/>
  <c r="AU163" i="4" s="1"/>
  <c r="J163" i="4"/>
  <c r="F163" i="4"/>
  <c r="AS163" i="4" s="1"/>
  <c r="E163" i="4"/>
  <c r="AR163" i="4" s="1"/>
  <c r="D163" i="4"/>
  <c r="AQ163" i="4" s="1"/>
  <c r="BK162" i="4"/>
  <c r="BH162" i="4"/>
  <c r="BG162" i="4"/>
  <c r="BF162" i="4"/>
  <c r="BE162" i="4"/>
  <c r="BD162" i="4"/>
  <c r="BC162" i="4"/>
  <c r="BA162" i="4"/>
  <c r="AV162" i="4"/>
  <c r="AS162" i="4"/>
  <c r="AP162" i="4"/>
  <c r="AO162" i="4"/>
  <c r="AN162" i="4"/>
  <c r="AJ162" i="4"/>
  <c r="AI162" i="4"/>
  <c r="AH162" i="4"/>
  <c r="AD162" i="4"/>
  <c r="AC162" i="4"/>
  <c r="AB162" i="4"/>
  <c r="X162" i="4"/>
  <c r="BB162" i="4" s="1"/>
  <c r="W162" i="4"/>
  <c r="V162" i="4"/>
  <c r="R162" i="4"/>
  <c r="AY162" i="4" s="1"/>
  <c r="Q162" i="4"/>
  <c r="AU162" i="4" s="1"/>
  <c r="P162" i="4"/>
  <c r="AT162" i="4" s="1"/>
  <c r="L162" i="4"/>
  <c r="K162" i="4"/>
  <c r="J162" i="4"/>
  <c r="F162" i="4"/>
  <c r="E162" i="4"/>
  <c r="AR162" i="4" s="1"/>
  <c r="D162" i="4"/>
  <c r="BK161" i="4"/>
  <c r="BH161" i="4"/>
  <c r="BG161" i="4"/>
  <c r="BE161" i="4"/>
  <c r="BD161" i="4"/>
  <c r="BC161" i="4"/>
  <c r="BB161" i="4"/>
  <c r="BA161" i="4"/>
  <c r="AZ161" i="4"/>
  <c r="AX161" i="4"/>
  <c r="AW161" i="4"/>
  <c r="AV161" i="4"/>
  <c r="AR161" i="4"/>
  <c r="AP161" i="4"/>
  <c r="AO161" i="4"/>
  <c r="AN161" i="4"/>
  <c r="BF161" i="4" s="1"/>
  <c r="AJ161" i="4"/>
  <c r="AI161" i="4"/>
  <c r="AH161" i="4"/>
  <c r="AD161" i="4"/>
  <c r="AC161" i="4"/>
  <c r="AB161" i="4"/>
  <c r="X161" i="4"/>
  <c r="W161" i="4"/>
  <c r="V161" i="4"/>
  <c r="R161" i="4"/>
  <c r="AY161" i="4" s="1"/>
  <c r="Q161" i="4"/>
  <c r="AU161" i="4" s="1"/>
  <c r="P161" i="4"/>
  <c r="AT161" i="4" s="1"/>
  <c r="L161" i="4"/>
  <c r="K161" i="4"/>
  <c r="J161" i="4"/>
  <c r="F161" i="4"/>
  <c r="AS161" i="4" s="1"/>
  <c r="E161" i="4"/>
  <c r="D161" i="4"/>
  <c r="AQ161" i="4" s="1"/>
  <c r="BK160" i="4"/>
  <c r="BG160" i="4"/>
  <c r="BC160" i="4"/>
  <c r="BA160" i="4"/>
  <c r="AZ160" i="4"/>
  <c r="AX160" i="4"/>
  <c r="AW160" i="4"/>
  <c r="AV160" i="4"/>
  <c r="AT160" i="4"/>
  <c r="AS160" i="4"/>
  <c r="AQ160" i="4"/>
  <c r="AP160" i="4"/>
  <c r="AO160" i="4"/>
  <c r="AN160" i="4"/>
  <c r="BF160" i="4" s="1"/>
  <c r="AJ160" i="4"/>
  <c r="AI160" i="4"/>
  <c r="BD160" i="4" s="1"/>
  <c r="AH160" i="4"/>
  <c r="AD160" i="4"/>
  <c r="AC160" i="4"/>
  <c r="AB160" i="4"/>
  <c r="X160" i="4"/>
  <c r="BB160" i="4" s="1"/>
  <c r="W160" i="4"/>
  <c r="V160" i="4"/>
  <c r="R160" i="4"/>
  <c r="AY160" i="4" s="1"/>
  <c r="Q160" i="4"/>
  <c r="AU160" i="4" s="1"/>
  <c r="P160" i="4"/>
  <c r="L160" i="4"/>
  <c r="K160" i="4"/>
  <c r="J160" i="4"/>
  <c r="F160" i="4"/>
  <c r="E160" i="4"/>
  <c r="AR160" i="4" s="1"/>
  <c r="D160" i="4"/>
  <c r="BK159" i="4"/>
  <c r="K159" i="4"/>
  <c r="J159" i="4"/>
  <c r="BK158" i="4"/>
  <c r="AH158" i="4"/>
  <c r="AC158" i="4"/>
  <c r="X158" i="4"/>
  <c r="BB158" i="4" s="1"/>
  <c r="BK157" i="4"/>
  <c r="L157" i="4" s="1"/>
  <c r="BG157" i="4"/>
  <c r="BF157" i="4"/>
  <c r="BD157" i="4"/>
  <c r="BC157" i="4"/>
  <c r="BB157" i="4"/>
  <c r="BA157" i="4"/>
  <c r="AX157" i="4"/>
  <c r="AV157" i="4"/>
  <c r="AT157" i="4"/>
  <c r="AQ157" i="4"/>
  <c r="AP157" i="4"/>
  <c r="AO157" i="4"/>
  <c r="AN157" i="4"/>
  <c r="AI157" i="4"/>
  <c r="AH157" i="4"/>
  <c r="AD157" i="4"/>
  <c r="AC157" i="4"/>
  <c r="AB157" i="4"/>
  <c r="X157" i="4"/>
  <c r="W157" i="4"/>
  <c r="V157" i="4"/>
  <c r="AZ157" i="4" s="1"/>
  <c r="R157" i="4"/>
  <c r="AY157" i="4" s="1"/>
  <c r="Q157" i="4"/>
  <c r="AU157" i="4" s="1"/>
  <c r="P157" i="4"/>
  <c r="K157" i="4"/>
  <c r="J157" i="4"/>
  <c r="F157" i="4"/>
  <c r="AS157" i="4" s="1"/>
  <c r="E157" i="4"/>
  <c r="AR157" i="4" s="1"/>
  <c r="D157" i="4"/>
  <c r="BK156" i="4"/>
  <c r="AB156" i="4" s="1"/>
  <c r="AD156" i="4"/>
  <c r="K156" i="4"/>
  <c r="J156" i="4"/>
  <c r="BK155" i="4"/>
  <c r="P155" i="4"/>
  <c r="BK154" i="4"/>
  <c r="AC154" i="4" s="1"/>
  <c r="BA154" i="4"/>
  <c r="AY154" i="4"/>
  <c r="AT154" i="4"/>
  <c r="AS154" i="4"/>
  <c r="AP154" i="4"/>
  <c r="AO154" i="4"/>
  <c r="BG154" i="4" s="1"/>
  <c r="AH154" i="4"/>
  <c r="AD154" i="4"/>
  <c r="W154" i="4"/>
  <c r="AX154" i="4" s="1"/>
  <c r="R154" i="4"/>
  <c r="Q154" i="4"/>
  <c r="AU154" i="4" s="1"/>
  <c r="P154" i="4"/>
  <c r="K154" i="4"/>
  <c r="J154" i="4"/>
  <c r="F154" i="4"/>
  <c r="E154" i="4"/>
  <c r="AR154" i="4" s="1"/>
  <c r="D154" i="4"/>
  <c r="AQ154" i="4" s="1"/>
  <c r="BK153" i="4"/>
  <c r="BG153" i="4"/>
  <c r="AS153" i="4"/>
  <c r="AP153" i="4"/>
  <c r="AO153" i="4"/>
  <c r="AB153" i="4"/>
  <c r="X153" i="4"/>
  <c r="BB153" i="4" s="1"/>
  <c r="F153" i="4"/>
  <c r="D153" i="4"/>
  <c r="BK152" i="4"/>
  <c r="BK151" i="4"/>
  <c r="AJ151" i="4" s="1"/>
  <c r="BB151" i="4"/>
  <c r="AS151" i="4"/>
  <c r="AR151" i="4"/>
  <c r="AP151" i="4"/>
  <c r="AO151" i="4"/>
  <c r="BG151" i="4" s="1"/>
  <c r="AK151" i="4"/>
  <c r="AI151" i="4"/>
  <c r="AH151" i="4"/>
  <c r="AD151" i="4"/>
  <c r="AC151" i="4"/>
  <c r="AB151" i="4"/>
  <c r="AZ151" i="4" s="1"/>
  <c r="X151" i="4"/>
  <c r="W151" i="4"/>
  <c r="V151" i="4"/>
  <c r="P151" i="4"/>
  <c r="AW151" i="4" s="1"/>
  <c r="L151" i="4"/>
  <c r="AV151" i="4" s="1"/>
  <c r="K151" i="4"/>
  <c r="J151" i="4"/>
  <c r="F151" i="4"/>
  <c r="E151" i="4"/>
  <c r="D151" i="4"/>
  <c r="BK150" i="4"/>
  <c r="V150" i="4"/>
  <c r="P150" i="4"/>
  <c r="AW150" i="4" s="1"/>
  <c r="K150" i="4"/>
  <c r="J150" i="4"/>
  <c r="E150" i="4"/>
  <c r="D150" i="4"/>
  <c r="BK149" i="4"/>
  <c r="AD149" i="4"/>
  <c r="AC149" i="4"/>
  <c r="L149" i="4"/>
  <c r="AV149" i="4" s="1"/>
  <c r="J149" i="4"/>
  <c r="BK148" i="4"/>
  <c r="BE148" i="4"/>
  <c r="BB148" i="4"/>
  <c r="AZ148" i="4"/>
  <c r="AP148" i="4"/>
  <c r="AO148" i="4"/>
  <c r="AN148" i="4"/>
  <c r="AJ148" i="4"/>
  <c r="BH148" i="4" s="1"/>
  <c r="AI148" i="4"/>
  <c r="BG148" i="4" s="1"/>
  <c r="AH148" i="4"/>
  <c r="AB148" i="4"/>
  <c r="X148" i="4"/>
  <c r="W148" i="4"/>
  <c r="V148" i="4"/>
  <c r="P148" i="4"/>
  <c r="AW148" i="4" s="1"/>
  <c r="E148" i="4"/>
  <c r="BK147" i="4"/>
  <c r="AC147" i="4"/>
  <c r="AB147" i="4"/>
  <c r="Y147" i="4"/>
  <c r="AZ147" i="4" s="1"/>
  <c r="X147" i="4"/>
  <c r="BB147" i="4" s="1"/>
  <c r="W147" i="4"/>
  <c r="BA147" i="4" s="1"/>
  <c r="P147" i="4"/>
  <c r="L147" i="4"/>
  <c r="AV147" i="4" s="1"/>
  <c r="BK146" i="4"/>
  <c r="AJ146" i="4"/>
  <c r="AI146" i="4"/>
  <c r="AC146" i="4"/>
  <c r="BA146" i="4" s="1"/>
  <c r="BK145" i="4"/>
  <c r="AR145" i="4"/>
  <c r="AB145" i="4"/>
  <c r="Q145" i="4"/>
  <c r="AX145" i="4" s="1"/>
  <c r="P145" i="4"/>
  <c r="K145" i="4"/>
  <c r="AU145" i="4" s="1"/>
  <c r="J145" i="4"/>
  <c r="E145" i="4"/>
  <c r="D145" i="4"/>
  <c r="BK144" i="4"/>
  <c r="AN144" i="4"/>
  <c r="AJ144" i="4"/>
  <c r="AH144" i="4"/>
  <c r="BK143" i="4"/>
  <c r="AP143" i="4"/>
  <c r="AO143" i="4"/>
  <c r="AN143" i="4"/>
  <c r="AC143" i="4"/>
  <c r="AB143" i="4"/>
  <c r="X143" i="4"/>
  <c r="BB143" i="4" s="1"/>
  <c r="W143" i="4"/>
  <c r="Q143" i="4"/>
  <c r="J143" i="4"/>
  <c r="F143" i="4"/>
  <c r="AS143" i="4" s="1"/>
  <c r="D143" i="4"/>
  <c r="AQ143" i="4" s="1"/>
  <c r="BK142" i="4"/>
  <c r="AP142" i="4"/>
  <c r="AN142" i="4"/>
  <c r="AI142" i="4"/>
  <c r="AH142" i="4"/>
  <c r="AC142" i="4"/>
  <c r="AB142" i="4"/>
  <c r="X142" i="4"/>
  <c r="BB142" i="4" s="1"/>
  <c r="W142" i="4"/>
  <c r="Q142" i="4"/>
  <c r="P142" i="4"/>
  <c r="L142" i="4"/>
  <c r="AV142" i="4" s="1"/>
  <c r="K142" i="4"/>
  <c r="AU142" i="4" s="1"/>
  <c r="BK141" i="4"/>
  <c r="BB141" i="4"/>
  <c r="AV141" i="4"/>
  <c r="AU141" i="4"/>
  <c r="AT141" i="4"/>
  <c r="AS141" i="4"/>
  <c r="AR141" i="4"/>
  <c r="AJ141" i="4"/>
  <c r="AI141" i="4"/>
  <c r="AD141" i="4"/>
  <c r="AB141" i="4"/>
  <c r="X141" i="4"/>
  <c r="W141" i="4"/>
  <c r="AX141" i="4" s="1"/>
  <c r="Q141" i="4"/>
  <c r="P141" i="4"/>
  <c r="L141" i="4"/>
  <c r="K141" i="4"/>
  <c r="J141" i="4"/>
  <c r="F141" i="4"/>
  <c r="E141" i="4"/>
  <c r="D141" i="4"/>
  <c r="AQ141" i="4" s="1"/>
  <c r="BK140" i="4"/>
  <c r="BK139" i="4"/>
  <c r="AU139" i="4"/>
  <c r="AT139" i="4"/>
  <c r="AS139" i="4"/>
  <c r="AP139" i="4"/>
  <c r="AO139" i="4"/>
  <c r="AN139" i="4"/>
  <c r="AJ139" i="4"/>
  <c r="AI139" i="4"/>
  <c r="AH139" i="4"/>
  <c r="AD139" i="4"/>
  <c r="AC139" i="4"/>
  <c r="Q139" i="4"/>
  <c r="AX139" i="4" s="1"/>
  <c r="P139" i="4"/>
  <c r="K139" i="4"/>
  <c r="J139" i="4"/>
  <c r="F139" i="4"/>
  <c r="E139" i="4"/>
  <c r="AR139" i="4" s="1"/>
  <c r="D139" i="4"/>
  <c r="AQ139" i="4" s="1"/>
  <c r="BK138" i="4"/>
  <c r="BA138" i="4"/>
  <c r="AC138" i="4"/>
  <c r="AB138" i="4"/>
  <c r="X138" i="4"/>
  <c r="W138" i="4"/>
  <c r="Q138" i="4"/>
  <c r="AX138" i="4" s="1"/>
  <c r="J138" i="4"/>
  <c r="F138" i="4"/>
  <c r="D138" i="4"/>
  <c r="BK137" i="4"/>
  <c r="AD137" i="4"/>
  <c r="AC137" i="4"/>
  <c r="X137" i="4"/>
  <c r="BB137" i="4" s="1"/>
  <c r="W137" i="4"/>
  <c r="BA137" i="4" s="1"/>
  <c r="BK136" i="4"/>
  <c r="BA136" i="4"/>
  <c r="AB136" i="4"/>
  <c r="X136" i="4"/>
  <c r="W136" i="4"/>
  <c r="Q136" i="4"/>
  <c r="AX136" i="4" s="1"/>
  <c r="P136" i="4"/>
  <c r="L136" i="4"/>
  <c r="K136" i="4"/>
  <c r="AU136" i="4" s="1"/>
  <c r="J136" i="4"/>
  <c r="AT136" i="4" s="1"/>
  <c r="F136" i="4"/>
  <c r="AS136" i="4" s="1"/>
  <c r="E136" i="4"/>
  <c r="AR136" i="4" s="1"/>
  <c r="D136" i="4"/>
  <c r="AQ136" i="4" s="1"/>
  <c r="BK135" i="4"/>
  <c r="AB135" i="4" s="1"/>
  <c r="AN135" i="4"/>
  <c r="AJ135" i="4"/>
  <c r="W135" i="4"/>
  <c r="BA135" i="4" s="1"/>
  <c r="P135" i="4"/>
  <c r="BK134" i="4"/>
  <c r="AQ134" i="4"/>
  <c r="AP134" i="4"/>
  <c r="AO134" i="4"/>
  <c r="AN134" i="4"/>
  <c r="AC134" i="4"/>
  <c r="Q134" i="4"/>
  <c r="AX134" i="4" s="1"/>
  <c r="P134" i="4"/>
  <c r="K134" i="4"/>
  <c r="AU134" i="4" s="1"/>
  <c r="J134" i="4"/>
  <c r="AT134" i="4" s="1"/>
  <c r="F134" i="4"/>
  <c r="E134" i="4"/>
  <c r="AR134" i="4" s="1"/>
  <c r="D134" i="4"/>
  <c r="BK133" i="4"/>
  <c r="AO133" i="4"/>
  <c r="AN133" i="4"/>
  <c r="AI133" i="4"/>
  <c r="AH133" i="4"/>
  <c r="AC133" i="4"/>
  <c r="AB133" i="4"/>
  <c r="X133" i="4"/>
  <c r="W133" i="4"/>
  <c r="BA133" i="4" s="1"/>
  <c r="Q133" i="4"/>
  <c r="AX133" i="4" s="1"/>
  <c r="J133" i="4"/>
  <c r="F133" i="4"/>
  <c r="D133" i="4"/>
  <c r="AQ133" i="4" s="1"/>
  <c r="BK132" i="4"/>
  <c r="BA132" i="4"/>
  <c r="AU132" i="4"/>
  <c r="AP132" i="4"/>
  <c r="AN132" i="4"/>
  <c r="AJ132" i="4"/>
  <c r="AI132" i="4"/>
  <c r="AH132" i="4"/>
  <c r="AD132" i="4"/>
  <c r="BB132" i="4" s="1"/>
  <c r="AC132" i="4"/>
  <c r="AB132" i="4"/>
  <c r="X132" i="4"/>
  <c r="W132" i="4"/>
  <c r="Q132" i="4"/>
  <c r="AX132" i="4" s="1"/>
  <c r="P132" i="4"/>
  <c r="L132" i="4"/>
  <c r="K132" i="4"/>
  <c r="J132" i="4"/>
  <c r="AT132" i="4" s="1"/>
  <c r="BK131" i="4"/>
  <c r="AI131" i="4"/>
  <c r="AD131" i="4"/>
  <c r="BB131" i="4" s="1"/>
  <c r="AC131" i="4"/>
  <c r="AB131" i="4"/>
  <c r="X131" i="4"/>
  <c r="K131" i="4"/>
  <c r="J131" i="4"/>
  <c r="F131" i="4"/>
  <c r="E131" i="4"/>
  <c r="AR131" i="4" s="1"/>
  <c r="D131" i="4"/>
  <c r="BK130" i="4"/>
  <c r="AU130" i="4"/>
  <c r="AT130" i="4"/>
  <c r="AS130" i="4"/>
  <c r="AR130" i="4"/>
  <c r="AQ130" i="4"/>
  <c r="AP130" i="4"/>
  <c r="AO130" i="4"/>
  <c r="AN130" i="4"/>
  <c r="AJ130" i="4"/>
  <c r="AC130" i="4"/>
  <c r="AB130" i="4"/>
  <c r="W130" i="4"/>
  <c r="Q130" i="4"/>
  <c r="P130" i="4"/>
  <c r="L130" i="4"/>
  <c r="K130" i="4"/>
  <c r="J130" i="4"/>
  <c r="F130" i="4"/>
  <c r="E130" i="4"/>
  <c r="D130" i="4"/>
  <c r="BK129" i="4"/>
  <c r="AC129" i="4"/>
  <c r="Q129" i="4"/>
  <c r="K129" i="4"/>
  <c r="J129" i="4"/>
  <c r="E129" i="4"/>
  <c r="AR129" i="4" s="1"/>
  <c r="D129" i="4"/>
  <c r="BK128" i="4"/>
  <c r="AH128" i="4"/>
  <c r="BC128" i="4" s="1"/>
  <c r="AD128" i="4"/>
  <c r="AB128" i="4"/>
  <c r="X128" i="4"/>
  <c r="BB128" i="4" s="1"/>
  <c r="BK127" i="4"/>
  <c r="BB127" i="4"/>
  <c r="AP127" i="4"/>
  <c r="AN127" i="4"/>
  <c r="AG127" i="4"/>
  <c r="AD127" i="4"/>
  <c r="AC127" i="4"/>
  <c r="AB127" i="4"/>
  <c r="X127" i="4"/>
  <c r="R127" i="4"/>
  <c r="AY127" i="4" s="1"/>
  <c r="Q127" i="4"/>
  <c r="P127" i="4"/>
  <c r="L127" i="4"/>
  <c r="K127" i="4"/>
  <c r="D127" i="4"/>
  <c r="BK126" i="4"/>
  <c r="AN126" i="4"/>
  <c r="AH126" i="4"/>
  <c r="AD126" i="4"/>
  <c r="AB126" i="4"/>
  <c r="X126" i="4"/>
  <c r="BB126" i="4" s="1"/>
  <c r="R126" i="4"/>
  <c r="AY126" i="4" s="1"/>
  <c r="Q126" i="4"/>
  <c r="P126" i="4"/>
  <c r="L126" i="4"/>
  <c r="AV126" i="4" s="1"/>
  <c r="BK125" i="4"/>
  <c r="AH125" i="4" s="1"/>
  <c r="BF125" i="4"/>
  <c r="BE125" i="4"/>
  <c r="BD125" i="4"/>
  <c r="BC125" i="4"/>
  <c r="AV125" i="4"/>
  <c r="AT125" i="4"/>
  <c r="AS125" i="4"/>
  <c r="AQ125" i="4"/>
  <c r="AP125" i="4"/>
  <c r="BH125" i="4" s="1"/>
  <c r="AO125" i="4"/>
  <c r="AN125" i="4"/>
  <c r="AJ125" i="4"/>
  <c r="AI125" i="4"/>
  <c r="BG125" i="4" s="1"/>
  <c r="AD125" i="4"/>
  <c r="AC125" i="4"/>
  <c r="AB125" i="4"/>
  <c r="X125" i="4"/>
  <c r="BB125" i="4" s="1"/>
  <c r="R125" i="4"/>
  <c r="Q125" i="4"/>
  <c r="P125" i="4"/>
  <c r="L125" i="4"/>
  <c r="K125" i="4"/>
  <c r="AU125" i="4" s="1"/>
  <c r="J125" i="4"/>
  <c r="F125" i="4"/>
  <c r="E125" i="4"/>
  <c r="D125" i="4"/>
  <c r="BK124" i="4"/>
  <c r="AP124" i="4"/>
  <c r="AO124" i="4"/>
  <c r="R124" i="4"/>
  <c r="Q124" i="4"/>
  <c r="BK123" i="4"/>
  <c r="J123" i="4"/>
  <c r="E123" i="4"/>
  <c r="BK122" i="4"/>
  <c r="AO122" i="4" s="1"/>
  <c r="R122" i="4"/>
  <c r="AY122" i="4" s="1"/>
  <c r="Q122" i="4"/>
  <c r="AX122" i="4" s="1"/>
  <c r="BK121" i="4"/>
  <c r="BE121" i="4"/>
  <c r="BB121" i="4"/>
  <c r="AT121" i="4"/>
  <c r="AN121" i="4"/>
  <c r="AJ121" i="4"/>
  <c r="BH121" i="4" s="1"/>
  <c r="AB121" i="4"/>
  <c r="X121" i="4"/>
  <c r="R121" i="4"/>
  <c r="AY121" i="4" s="1"/>
  <c r="Q121" i="4"/>
  <c r="P121" i="4"/>
  <c r="L121" i="4"/>
  <c r="AV121" i="4" s="1"/>
  <c r="K121" i="4"/>
  <c r="J121" i="4"/>
  <c r="F121" i="4"/>
  <c r="AS121" i="4" s="1"/>
  <c r="E121" i="4"/>
  <c r="AR121" i="4" s="1"/>
  <c r="D121" i="4"/>
  <c r="AQ121" i="4" s="1"/>
  <c r="BK120" i="4"/>
  <c r="AH120" i="4" s="1"/>
  <c r="BH120" i="4"/>
  <c r="BF120" i="4"/>
  <c r="BE120" i="4"/>
  <c r="BC120" i="4"/>
  <c r="AV120" i="4"/>
  <c r="AT120" i="4"/>
  <c r="AS120" i="4"/>
  <c r="AR120" i="4"/>
  <c r="AQ120" i="4"/>
  <c r="AP120" i="4"/>
  <c r="AO120" i="4"/>
  <c r="AN120" i="4"/>
  <c r="AJ120" i="4"/>
  <c r="AI120" i="4"/>
  <c r="AD120" i="4"/>
  <c r="AC120" i="4"/>
  <c r="BD120" i="4" s="1"/>
  <c r="AB120" i="4"/>
  <c r="X120" i="4"/>
  <c r="BB120" i="4" s="1"/>
  <c r="R120" i="4"/>
  <c r="AY120" i="4" s="1"/>
  <c r="Q120" i="4"/>
  <c r="AU120" i="4" s="1"/>
  <c r="P120" i="4"/>
  <c r="L120" i="4"/>
  <c r="K120" i="4"/>
  <c r="J120" i="4"/>
  <c r="F120" i="4"/>
  <c r="E120" i="4"/>
  <c r="D120" i="4"/>
  <c r="BK119" i="4"/>
  <c r="AD119" i="4"/>
  <c r="R119" i="4"/>
  <c r="AY119" i="4" s="1"/>
  <c r="Q119" i="4"/>
  <c r="E119" i="4"/>
  <c r="D119" i="4"/>
  <c r="BK118" i="4"/>
  <c r="BE118" i="4"/>
  <c r="AP118" i="4"/>
  <c r="AO118" i="4"/>
  <c r="AN118" i="4"/>
  <c r="AJ118" i="4"/>
  <c r="BH118" i="4" s="1"/>
  <c r="AI118" i="4"/>
  <c r="AD118" i="4"/>
  <c r="BK117" i="4"/>
  <c r="BE117" i="4"/>
  <c r="BB117" i="4"/>
  <c r="AO117" i="4"/>
  <c r="AN117" i="4"/>
  <c r="AJ117" i="4"/>
  <c r="BH117" i="4" s="1"/>
  <c r="AC117" i="4"/>
  <c r="AB117" i="4"/>
  <c r="X117" i="4"/>
  <c r="R117" i="4"/>
  <c r="AY117" i="4" s="1"/>
  <c r="Q117" i="4"/>
  <c r="P117" i="4"/>
  <c r="L117" i="4"/>
  <c r="AV117" i="4" s="1"/>
  <c r="K117" i="4"/>
  <c r="AU117" i="4" s="1"/>
  <c r="D117" i="4"/>
  <c r="BK116" i="4"/>
  <c r="BK115" i="4"/>
  <c r="AH115" i="4" s="1"/>
  <c r="BH115" i="4"/>
  <c r="BF115" i="4"/>
  <c r="BE115" i="4"/>
  <c r="BD115" i="4"/>
  <c r="BC115" i="4"/>
  <c r="AX115" i="4"/>
  <c r="AU115" i="4"/>
  <c r="AS115" i="4"/>
  <c r="AR115" i="4"/>
  <c r="AQ115" i="4"/>
  <c r="AP115" i="4"/>
  <c r="AO115" i="4"/>
  <c r="AN115" i="4"/>
  <c r="AJ115" i="4"/>
  <c r="AI115" i="4"/>
  <c r="BG115" i="4" s="1"/>
  <c r="AD115" i="4"/>
  <c r="AC115" i="4"/>
  <c r="AB115" i="4"/>
  <c r="AZ115" i="4" s="1"/>
  <c r="X115" i="4"/>
  <c r="BB115" i="4" s="1"/>
  <c r="R115" i="4"/>
  <c r="AY115" i="4" s="1"/>
  <c r="Q115" i="4"/>
  <c r="P115" i="4"/>
  <c r="L115" i="4"/>
  <c r="AV115" i="4" s="1"/>
  <c r="K115" i="4"/>
  <c r="J115" i="4"/>
  <c r="AT115" i="4" s="1"/>
  <c r="F115" i="4"/>
  <c r="E115" i="4"/>
  <c r="D115" i="4"/>
  <c r="BK114" i="4"/>
  <c r="L114" i="4" s="1"/>
  <c r="AV114" i="4" s="1"/>
  <c r="AP114" i="4"/>
  <c r="AO114" i="4"/>
  <c r="AN114" i="4"/>
  <c r="AJ114" i="4"/>
  <c r="BE114" i="4" s="1"/>
  <c r="AI114" i="4"/>
  <c r="AH114" i="4"/>
  <c r="AD114" i="4"/>
  <c r="R114" i="4"/>
  <c r="AY114" i="4" s="1"/>
  <c r="BK113" i="4"/>
  <c r="AJ113" i="4" s="1"/>
  <c r="BH113" i="4"/>
  <c r="BE113" i="4"/>
  <c r="BB113" i="4"/>
  <c r="AU113" i="4"/>
  <c r="AR113" i="4"/>
  <c r="AQ113" i="4"/>
  <c r="AP113" i="4"/>
  <c r="AO113" i="4"/>
  <c r="AB113" i="4"/>
  <c r="X113" i="4"/>
  <c r="R113" i="4"/>
  <c r="AY113" i="4" s="1"/>
  <c r="K113" i="4"/>
  <c r="J113" i="4"/>
  <c r="E113" i="4"/>
  <c r="D113" i="4"/>
  <c r="BK112" i="4"/>
  <c r="BG112" i="4"/>
  <c r="BC112" i="4"/>
  <c r="AO112" i="4"/>
  <c r="AN112" i="4"/>
  <c r="BF112" i="4" s="1"/>
  <c r="AJ112" i="4"/>
  <c r="AI112" i="4"/>
  <c r="BD112" i="4" s="1"/>
  <c r="AH112" i="4"/>
  <c r="AD112" i="4"/>
  <c r="AC112" i="4"/>
  <c r="AB112" i="4"/>
  <c r="L112" i="4"/>
  <c r="AV112" i="4" s="1"/>
  <c r="BK111" i="4"/>
  <c r="BB111" i="4"/>
  <c r="AV111" i="4"/>
  <c r="AU111" i="4"/>
  <c r="AT111" i="4"/>
  <c r="AS111" i="4"/>
  <c r="AN111" i="4"/>
  <c r="BF111" i="4" s="1"/>
  <c r="AJ111" i="4"/>
  <c r="AH111" i="4"/>
  <c r="BC111" i="4" s="1"/>
  <c r="AB111" i="4"/>
  <c r="X111" i="4"/>
  <c r="R111" i="4"/>
  <c r="AY111" i="4" s="1"/>
  <c r="Q111" i="4"/>
  <c r="P111" i="4"/>
  <c r="L111" i="4"/>
  <c r="K111" i="4"/>
  <c r="J111" i="4"/>
  <c r="F111" i="4"/>
  <c r="E111" i="4"/>
  <c r="AR111" i="4" s="1"/>
  <c r="D111" i="4"/>
  <c r="AQ111" i="4" s="1"/>
  <c r="BK110" i="4"/>
  <c r="AH110" i="4" s="1"/>
  <c r="BH110" i="4"/>
  <c r="BF110" i="4"/>
  <c r="BE110" i="4"/>
  <c r="BC110" i="4"/>
  <c r="AV110" i="4"/>
  <c r="AS110" i="4"/>
  <c r="AR110" i="4"/>
  <c r="AQ110" i="4"/>
  <c r="AP110" i="4"/>
  <c r="AO110" i="4"/>
  <c r="BG110" i="4" s="1"/>
  <c r="AN110" i="4"/>
  <c r="AJ110" i="4"/>
  <c r="AI110" i="4"/>
  <c r="AD110" i="4"/>
  <c r="AC110" i="4"/>
  <c r="BD110" i="4" s="1"/>
  <c r="AB110" i="4"/>
  <c r="X110" i="4"/>
  <c r="BB110" i="4" s="1"/>
  <c r="R110" i="4"/>
  <c r="AY110" i="4" s="1"/>
  <c r="Q110" i="4"/>
  <c r="P110" i="4"/>
  <c r="L110" i="4"/>
  <c r="K110" i="4"/>
  <c r="J110" i="4"/>
  <c r="F110" i="4"/>
  <c r="E110" i="4"/>
  <c r="D110" i="4"/>
  <c r="BK109" i="4"/>
  <c r="AP109" i="4"/>
  <c r="R109" i="4"/>
  <c r="AY109" i="4" s="1"/>
  <c r="Q109" i="4"/>
  <c r="L109" i="4"/>
  <c r="AV109" i="4" s="1"/>
  <c r="K109" i="4"/>
  <c r="AR109" i="4" s="1"/>
  <c r="J109" i="4"/>
  <c r="AQ109" i="4" s="1"/>
  <c r="F109" i="4"/>
  <c r="AS109" i="4" s="1"/>
  <c r="E109" i="4"/>
  <c r="D109" i="4"/>
  <c r="BK108" i="4"/>
  <c r="BF108" i="4"/>
  <c r="BE108" i="4"/>
  <c r="BD108" i="4"/>
  <c r="AP108" i="4"/>
  <c r="AO108" i="4"/>
  <c r="BG108" i="4" s="1"/>
  <c r="AN108" i="4"/>
  <c r="AJ108" i="4"/>
  <c r="BH108" i="4" s="1"/>
  <c r="AI108" i="4"/>
  <c r="AH108" i="4"/>
  <c r="AD108" i="4"/>
  <c r="AC108" i="4"/>
  <c r="AB108" i="4"/>
  <c r="X108" i="4"/>
  <c r="BB108" i="4" s="1"/>
  <c r="R108" i="4"/>
  <c r="AY108" i="4" s="1"/>
  <c r="J108" i="4"/>
  <c r="BK107" i="4"/>
  <c r="BB107" i="4"/>
  <c r="AV107" i="4"/>
  <c r="AO107" i="4"/>
  <c r="BG107" i="4" s="1"/>
  <c r="AN107" i="4"/>
  <c r="BF107" i="4" s="1"/>
  <c r="AJ107" i="4"/>
  <c r="AI107" i="4"/>
  <c r="BD107" i="4" s="1"/>
  <c r="AC107" i="4"/>
  <c r="AB107" i="4"/>
  <c r="X107" i="4"/>
  <c r="R107" i="4"/>
  <c r="AY107" i="4" s="1"/>
  <c r="Q107" i="4"/>
  <c r="AU107" i="4" s="1"/>
  <c r="P107" i="4"/>
  <c r="AT107" i="4" s="1"/>
  <c r="L107" i="4"/>
  <c r="K107" i="4"/>
  <c r="D107" i="4"/>
  <c r="BK106" i="4"/>
  <c r="AN106" i="4" s="1"/>
  <c r="BF106" i="4" s="1"/>
  <c r="AJ106" i="4"/>
  <c r="AH106" i="4"/>
  <c r="AD106" i="4"/>
  <c r="BK105" i="4"/>
  <c r="AH105" i="4" s="1"/>
  <c r="BH105" i="4"/>
  <c r="BE105" i="4"/>
  <c r="BC105" i="4"/>
  <c r="BB105" i="4"/>
  <c r="AU105" i="4"/>
  <c r="AT105" i="4"/>
  <c r="AP105" i="4"/>
  <c r="AO105" i="4"/>
  <c r="BG105" i="4" s="1"/>
  <c r="AN105" i="4"/>
  <c r="BF105" i="4" s="1"/>
  <c r="AJ105" i="4"/>
  <c r="AI105" i="4"/>
  <c r="AD105" i="4"/>
  <c r="AC105" i="4"/>
  <c r="BD105" i="4" s="1"/>
  <c r="AB105" i="4"/>
  <c r="X105" i="4"/>
  <c r="R105" i="4"/>
  <c r="AY105" i="4" s="1"/>
  <c r="Q105" i="4"/>
  <c r="P105" i="4"/>
  <c r="L105" i="4"/>
  <c r="AV105" i="4" s="1"/>
  <c r="K105" i="4"/>
  <c r="J105" i="4"/>
  <c r="AQ105" i="4" s="1"/>
  <c r="F105" i="4"/>
  <c r="AS105" i="4" s="1"/>
  <c r="E105" i="4"/>
  <c r="AR105" i="4" s="1"/>
  <c r="D105" i="4"/>
  <c r="BK104" i="4"/>
  <c r="AP104" i="4"/>
  <c r="AO104" i="4"/>
  <c r="AN104" i="4"/>
  <c r="BF104" i="4" s="1"/>
  <c r="AJ104" i="4"/>
  <c r="BE104" i="4" s="1"/>
  <c r="AI104" i="4"/>
  <c r="AH104" i="4"/>
  <c r="AD104" i="4"/>
  <c r="R104" i="4"/>
  <c r="AY104" i="4" s="1"/>
  <c r="Q104" i="4"/>
  <c r="AX104" i="4" s="1"/>
  <c r="L104" i="4"/>
  <c r="AV104" i="4" s="1"/>
  <c r="K104" i="4"/>
  <c r="AU104" i="4" s="1"/>
  <c r="J104" i="4"/>
  <c r="AQ104" i="4" s="1"/>
  <c r="BK103" i="4"/>
  <c r="BB103" i="4"/>
  <c r="AR103" i="4"/>
  <c r="AQ103" i="4"/>
  <c r="AP103" i="4"/>
  <c r="AO103" i="4"/>
  <c r="BG103" i="4" s="1"/>
  <c r="AN103" i="4"/>
  <c r="BF103" i="4" s="1"/>
  <c r="AJ103" i="4"/>
  <c r="AC103" i="4"/>
  <c r="AB103" i="4"/>
  <c r="X103" i="4"/>
  <c r="R103" i="4"/>
  <c r="AY103" i="4" s="1"/>
  <c r="K103" i="4"/>
  <c r="J103" i="4"/>
  <c r="E103" i="4"/>
  <c r="D103" i="4"/>
  <c r="BK102" i="4"/>
  <c r="BF102" i="4"/>
  <c r="AO102" i="4"/>
  <c r="BG102" i="4" s="1"/>
  <c r="AN102" i="4"/>
  <c r="AJ102" i="4"/>
  <c r="AI102" i="4"/>
  <c r="BD102" i="4" s="1"/>
  <c r="AH102" i="4"/>
  <c r="AD102" i="4"/>
  <c r="AC102" i="4"/>
  <c r="BA102" i="4" s="1"/>
  <c r="AB102" i="4"/>
  <c r="W102" i="4"/>
  <c r="Q102" i="4"/>
  <c r="P102" i="4"/>
  <c r="F102" i="4"/>
  <c r="AS102" i="4" s="1"/>
  <c r="BK101" i="4"/>
  <c r="BD101" i="4"/>
  <c r="BB101" i="4"/>
  <c r="BA101" i="4"/>
  <c r="AX101" i="4"/>
  <c r="AV101" i="4"/>
  <c r="AU101" i="4"/>
  <c r="AP101" i="4"/>
  <c r="AN101" i="4"/>
  <c r="BF101" i="4" s="1"/>
  <c r="AJ101" i="4"/>
  <c r="AI101" i="4"/>
  <c r="AD101" i="4"/>
  <c r="AC101" i="4"/>
  <c r="AB101" i="4"/>
  <c r="X101" i="4"/>
  <c r="W101" i="4"/>
  <c r="R101" i="4"/>
  <c r="AY101" i="4" s="1"/>
  <c r="Q101" i="4"/>
  <c r="P101" i="4"/>
  <c r="L101" i="4"/>
  <c r="K101" i="4"/>
  <c r="AR101" i="4" s="1"/>
  <c r="D101" i="4"/>
  <c r="BK100" i="4"/>
  <c r="AC100" i="4" s="1"/>
  <c r="BA100" i="4"/>
  <c r="W100" i="4"/>
  <c r="R100" i="4"/>
  <c r="AY100" i="4" s="1"/>
  <c r="P100" i="4"/>
  <c r="L100" i="4"/>
  <c r="AV100" i="4" s="1"/>
  <c r="BK99" i="4"/>
  <c r="V99" i="4" s="1"/>
  <c r="BH99" i="4"/>
  <c r="BG99" i="4"/>
  <c r="BE99" i="4"/>
  <c r="BD99" i="4"/>
  <c r="BC99" i="4"/>
  <c r="AU99" i="4"/>
  <c r="AT99" i="4"/>
  <c r="AP99" i="4"/>
  <c r="AO99" i="4"/>
  <c r="AN99" i="4"/>
  <c r="AJ99" i="4"/>
  <c r="AI99" i="4"/>
  <c r="AH99" i="4"/>
  <c r="BF99" i="4" s="1"/>
  <c r="AD99" i="4"/>
  <c r="AC99" i="4"/>
  <c r="AB99" i="4"/>
  <c r="AZ99" i="4" s="1"/>
  <c r="X99" i="4"/>
  <c r="BB99" i="4" s="1"/>
  <c r="W99" i="4"/>
  <c r="R99" i="4"/>
  <c r="AY99" i="4" s="1"/>
  <c r="Q99" i="4"/>
  <c r="AX99" i="4" s="1"/>
  <c r="P99" i="4"/>
  <c r="AW99" i="4" s="1"/>
  <c r="L99" i="4"/>
  <c r="AV99" i="4" s="1"/>
  <c r="K99" i="4"/>
  <c r="J99" i="4"/>
  <c r="F99" i="4"/>
  <c r="AS99" i="4" s="1"/>
  <c r="E99" i="4"/>
  <c r="AR99" i="4" s="1"/>
  <c r="D99" i="4"/>
  <c r="AQ99" i="4" s="1"/>
  <c r="BK98" i="4"/>
  <c r="V98" i="4" s="1"/>
  <c r="BE98" i="4"/>
  <c r="BB98" i="4"/>
  <c r="BA98" i="4"/>
  <c r="AZ98" i="4"/>
  <c r="AU98" i="4"/>
  <c r="AS98" i="4"/>
  <c r="AP98" i="4"/>
  <c r="AO98" i="4"/>
  <c r="AN98" i="4"/>
  <c r="AJ98" i="4"/>
  <c r="BH98" i="4" s="1"/>
  <c r="AH98" i="4"/>
  <c r="AD98" i="4"/>
  <c r="AC98" i="4"/>
  <c r="AB98" i="4"/>
  <c r="X98" i="4"/>
  <c r="W98" i="4"/>
  <c r="R98" i="4"/>
  <c r="AY98" i="4" s="1"/>
  <c r="Q98" i="4"/>
  <c r="AX98" i="4" s="1"/>
  <c r="P98" i="4"/>
  <c r="AW98" i="4" s="1"/>
  <c r="L98" i="4"/>
  <c r="AV98" i="4" s="1"/>
  <c r="K98" i="4"/>
  <c r="J98" i="4"/>
  <c r="F98" i="4"/>
  <c r="E98" i="4"/>
  <c r="AR98" i="4" s="1"/>
  <c r="D98" i="4"/>
  <c r="BK97" i="4"/>
  <c r="AP97" i="4"/>
  <c r="AO97" i="4"/>
  <c r="AN97" i="4"/>
  <c r="AJ97" i="4"/>
  <c r="AC97" i="4"/>
  <c r="AB97" i="4"/>
  <c r="W97" i="4"/>
  <c r="BA97" i="4" s="1"/>
  <c r="R97" i="4"/>
  <c r="AY97" i="4" s="1"/>
  <c r="Q97" i="4"/>
  <c r="AX97" i="4" s="1"/>
  <c r="L97" i="4"/>
  <c r="AV97" i="4" s="1"/>
  <c r="BK96" i="4"/>
  <c r="BB96" i="4"/>
  <c r="AX96" i="4"/>
  <c r="AV96" i="4"/>
  <c r="AU96" i="4"/>
  <c r="AT96" i="4"/>
  <c r="AS96" i="4"/>
  <c r="AP96" i="4"/>
  <c r="AO96" i="4"/>
  <c r="X96" i="4"/>
  <c r="W96" i="4"/>
  <c r="Q96" i="4"/>
  <c r="P96" i="4"/>
  <c r="L96" i="4"/>
  <c r="K96" i="4"/>
  <c r="J96" i="4"/>
  <c r="F96" i="4"/>
  <c r="E96" i="4"/>
  <c r="AR96" i="4" s="1"/>
  <c r="D96" i="4"/>
  <c r="AQ96" i="4" s="1"/>
  <c r="BK95" i="4"/>
  <c r="BH95" i="4"/>
  <c r="AP95" i="4"/>
  <c r="AO95" i="4"/>
  <c r="AN95" i="4"/>
  <c r="AJ95" i="4"/>
  <c r="BE95" i="4" s="1"/>
  <c r="L95" i="4"/>
  <c r="AV95" i="4" s="1"/>
  <c r="K95" i="4"/>
  <c r="BK94" i="4"/>
  <c r="BC94" i="4"/>
  <c r="AV94" i="4"/>
  <c r="AU94" i="4"/>
  <c r="AT94" i="4"/>
  <c r="AP94" i="4"/>
  <c r="AH94" i="4"/>
  <c r="AD94" i="4"/>
  <c r="AC94" i="4"/>
  <c r="AB94" i="4"/>
  <c r="X94" i="4"/>
  <c r="BB94" i="4" s="1"/>
  <c r="P94" i="4"/>
  <c r="L94" i="4"/>
  <c r="K94" i="4"/>
  <c r="J94" i="4"/>
  <c r="F94" i="4"/>
  <c r="AS94" i="4" s="1"/>
  <c r="E94" i="4"/>
  <c r="AR94" i="4" s="1"/>
  <c r="D94" i="4"/>
  <c r="AQ94" i="4" s="1"/>
  <c r="BK93" i="4"/>
  <c r="AN93" i="4"/>
  <c r="BK92" i="4"/>
  <c r="F92" i="4" s="1"/>
  <c r="AS92" i="4" s="1"/>
  <c r="BE92" i="4"/>
  <c r="AJ92" i="4"/>
  <c r="BH92" i="4" s="1"/>
  <c r="AH92" i="4"/>
  <c r="X92" i="4"/>
  <c r="BB92" i="4" s="1"/>
  <c r="W92" i="4"/>
  <c r="R92" i="4"/>
  <c r="AY92" i="4" s="1"/>
  <c r="Q92" i="4"/>
  <c r="BK91" i="4"/>
  <c r="BC91" i="4"/>
  <c r="BB91" i="4"/>
  <c r="BA91" i="4"/>
  <c r="AX91" i="4"/>
  <c r="AV91" i="4"/>
  <c r="AU91" i="4"/>
  <c r="AP91" i="4"/>
  <c r="AO91" i="4"/>
  <c r="AN91" i="4"/>
  <c r="BF91" i="4" s="1"/>
  <c r="AJ91" i="4"/>
  <c r="AI91" i="4"/>
  <c r="AH91" i="4"/>
  <c r="AD91" i="4"/>
  <c r="AC91" i="4"/>
  <c r="AB91" i="4"/>
  <c r="X91" i="4"/>
  <c r="W91" i="4"/>
  <c r="R91" i="4"/>
  <c r="AY91" i="4" s="1"/>
  <c r="Q91" i="4"/>
  <c r="P91" i="4"/>
  <c r="AT91" i="4" s="1"/>
  <c r="L91" i="4"/>
  <c r="K91" i="4"/>
  <c r="D91" i="4"/>
  <c r="BK90" i="4"/>
  <c r="BB90" i="4"/>
  <c r="AO90" i="4"/>
  <c r="AN90" i="4"/>
  <c r="BF90" i="4" s="1"/>
  <c r="X90" i="4"/>
  <c r="W90" i="4"/>
  <c r="BA90" i="4" s="1"/>
  <c r="R90" i="4"/>
  <c r="AY90" i="4" s="1"/>
  <c r="Q90" i="4"/>
  <c r="AX90" i="4" s="1"/>
  <c r="BK89" i="4"/>
  <c r="V89" i="4" s="1"/>
  <c r="BG89" i="4"/>
  <c r="BF89" i="4"/>
  <c r="BE89" i="4"/>
  <c r="BB89" i="4"/>
  <c r="BA89" i="4"/>
  <c r="AZ89" i="4"/>
  <c r="AP89" i="4"/>
  <c r="AO89" i="4"/>
  <c r="AN89" i="4"/>
  <c r="AJ89" i="4"/>
  <c r="BH89" i="4" s="1"/>
  <c r="AI89" i="4"/>
  <c r="BD89" i="4" s="1"/>
  <c r="AH89" i="4"/>
  <c r="BC89" i="4" s="1"/>
  <c r="AD89" i="4"/>
  <c r="AC89" i="4"/>
  <c r="AB89" i="4"/>
  <c r="X89" i="4"/>
  <c r="W89" i="4"/>
  <c r="R89" i="4"/>
  <c r="AY89" i="4" s="1"/>
  <c r="Q89" i="4"/>
  <c r="P89" i="4"/>
  <c r="L89" i="4"/>
  <c r="AV89" i="4" s="1"/>
  <c r="K89" i="4"/>
  <c r="AR89" i="4" s="1"/>
  <c r="J89" i="4"/>
  <c r="AQ89" i="4" s="1"/>
  <c r="F89" i="4"/>
  <c r="AS89" i="4" s="1"/>
  <c r="E89" i="4"/>
  <c r="D89" i="4"/>
  <c r="BK88" i="4"/>
  <c r="V88" i="4" s="1"/>
  <c r="BF88" i="4"/>
  <c r="BE88" i="4"/>
  <c r="BC88" i="4"/>
  <c r="BB88" i="4"/>
  <c r="AZ88" i="4"/>
  <c r="AS88" i="4"/>
  <c r="AR88" i="4"/>
  <c r="AP88" i="4"/>
  <c r="AO88" i="4"/>
  <c r="BG88" i="4" s="1"/>
  <c r="AN88" i="4"/>
  <c r="AJ88" i="4"/>
  <c r="BH88" i="4" s="1"/>
  <c r="AH88" i="4"/>
  <c r="AD88" i="4"/>
  <c r="AC88" i="4"/>
  <c r="AB88" i="4"/>
  <c r="X88" i="4"/>
  <c r="W88" i="4"/>
  <c r="BA88" i="4" s="1"/>
  <c r="R88" i="4"/>
  <c r="AY88" i="4" s="1"/>
  <c r="Q88" i="4"/>
  <c r="AU88" i="4" s="1"/>
  <c r="P88" i="4"/>
  <c r="L88" i="4"/>
  <c r="AV88" i="4" s="1"/>
  <c r="K88" i="4"/>
  <c r="J88" i="4"/>
  <c r="AQ88" i="4" s="1"/>
  <c r="F88" i="4"/>
  <c r="E88" i="4"/>
  <c r="D88" i="4"/>
  <c r="BK87" i="4"/>
  <c r="AP87" i="4"/>
  <c r="AO87" i="4"/>
  <c r="BG87" i="4" s="1"/>
  <c r="AN87" i="4"/>
  <c r="BF87" i="4" s="1"/>
  <c r="AJ87" i="4"/>
  <c r="AC87" i="4"/>
  <c r="AB87" i="4"/>
  <c r="X87" i="4"/>
  <c r="BB87" i="4" s="1"/>
  <c r="J87" i="4"/>
  <c r="F87" i="4"/>
  <c r="AS87" i="4" s="1"/>
  <c r="E87" i="4"/>
  <c r="D87" i="4"/>
  <c r="BK86" i="4"/>
  <c r="AV86" i="4"/>
  <c r="AO86" i="4"/>
  <c r="AN86" i="4"/>
  <c r="BF86" i="4" s="1"/>
  <c r="AJ86" i="4"/>
  <c r="AI86" i="4"/>
  <c r="AH86" i="4"/>
  <c r="X86" i="4"/>
  <c r="BB86" i="4" s="1"/>
  <c r="W86" i="4"/>
  <c r="BA86" i="4" s="1"/>
  <c r="R86" i="4"/>
  <c r="AY86" i="4" s="1"/>
  <c r="Q86" i="4"/>
  <c r="AX86" i="4" s="1"/>
  <c r="P86" i="4"/>
  <c r="L86" i="4"/>
  <c r="K86" i="4"/>
  <c r="AU86" i="4" s="1"/>
  <c r="J86" i="4"/>
  <c r="F86" i="4"/>
  <c r="AS86" i="4" s="1"/>
  <c r="BK85" i="4"/>
  <c r="AV85" i="4"/>
  <c r="AU85" i="4"/>
  <c r="AT85" i="4"/>
  <c r="AS85" i="4"/>
  <c r="AP85" i="4"/>
  <c r="AO85" i="4"/>
  <c r="BG85" i="4" s="1"/>
  <c r="AN85" i="4"/>
  <c r="BF85" i="4" s="1"/>
  <c r="AH85" i="4"/>
  <c r="AD85" i="4"/>
  <c r="AC85" i="4"/>
  <c r="R85" i="4"/>
  <c r="AY85" i="4" s="1"/>
  <c r="Q85" i="4"/>
  <c r="P85" i="4"/>
  <c r="L85" i="4"/>
  <c r="K85" i="4"/>
  <c r="AR85" i="4" s="1"/>
  <c r="J85" i="4"/>
  <c r="AQ85" i="4" s="1"/>
  <c r="F85" i="4"/>
  <c r="E85" i="4"/>
  <c r="D85" i="4"/>
  <c r="BK84" i="4"/>
  <c r="AD84" i="4"/>
  <c r="AC84" i="4"/>
  <c r="AB84" i="4"/>
  <c r="X84" i="4"/>
  <c r="BB84" i="4" s="1"/>
  <c r="P84" i="4"/>
  <c r="BK83" i="4"/>
  <c r="AD83" i="4"/>
  <c r="AC83" i="4"/>
  <c r="AB83" i="4"/>
  <c r="X83" i="4"/>
  <c r="BB83" i="4" s="1"/>
  <c r="W83" i="4"/>
  <c r="BA83" i="4" s="1"/>
  <c r="R83" i="4"/>
  <c r="AY83" i="4" s="1"/>
  <c r="K83" i="4"/>
  <c r="J83" i="4"/>
  <c r="F83" i="4"/>
  <c r="AS83" i="4" s="1"/>
  <c r="E83" i="4"/>
  <c r="D83" i="4"/>
  <c r="BK82" i="4"/>
  <c r="AP82" i="4"/>
  <c r="BK81" i="4"/>
  <c r="AD81" i="4" s="1"/>
  <c r="BG81" i="4"/>
  <c r="AO81" i="4"/>
  <c r="AJ81" i="4"/>
  <c r="AI81" i="4"/>
  <c r="BD81" i="4" s="1"/>
  <c r="AC81" i="4"/>
  <c r="AB81" i="4"/>
  <c r="X81" i="4"/>
  <c r="BB81" i="4" s="1"/>
  <c r="W81" i="4"/>
  <c r="BA81" i="4" s="1"/>
  <c r="BK80" i="4"/>
  <c r="BC80" i="4"/>
  <c r="BB80" i="4"/>
  <c r="BA80" i="4"/>
  <c r="AX80" i="4"/>
  <c r="AV80" i="4"/>
  <c r="AS80" i="4"/>
  <c r="AO80" i="4"/>
  <c r="AN80" i="4"/>
  <c r="BF80" i="4" s="1"/>
  <c r="AH80" i="4"/>
  <c r="AD80" i="4"/>
  <c r="AC80" i="4"/>
  <c r="AB80" i="4"/>
  <c r="X80" i="4"/>
  <c r="W80" i="4"/>
  <c r="R80" i="4"/>
  <c r="AY80" i="4" s="1"/>
  <c r="Q80" i="4"/>
  <c r="P80" i="4"/>
  <c r="L80" i="4"/>
  <c r="K80" i="4"/>
  <c r="AU80" i="4" s="1"/>
  <c r="J80" i="4"/>
  <c r="AT80" i="4" s="1"/>
  <c r="F80" i="4"/>
  <c r="BK79" i="4"/>
  <c r="V79" i="4" s="1"/>
  <c r="BH79" i="4"/>
  <c r="BF79" i="4"/>
  <c r="BE79" i="4"/>
  <c r="AZ79" i="4"/>
  <c r="AW79" i="4"/>
  <c r="AT79" i="4"/>
  <c r="AS79" i="4"/>
  <c r="AP79" i="4"/>
  <c r="AO79" i="4"/>
  <c r="AN79" i="4"/>
  <c r="AJ79" i="4"/>
  <c r="AI79" i="4"/>
  <c r="AH79" i="4"/>
  <c r="BC79" i="4" s="1"/>
  <c r="AD79" i="4"/>
  <c r="AC79" i="4"/>
  <c r="AB79" i="4"/>
  <c r="X79" i="4"/>
  <c r="BB79" i="4" s="1"/>
  <c r="W79" i="4"/>
  <c r="BA79" i="4" s="1"/>
  <c r="R79" i="4"/>
  <c r="AY79" i="4" s="1"/>
  <c r="Q79" i="4"/>
  <c r="AX79" i="4" s="1"/>
  <c r="P79" i="4"/>
  <c r="L79" i="4"/>
  <c r="AV79" i="4" s="1"/>
  <c r="K79" i="4"/>
  <c r="AU79" i="4" s="1"/>
  <c r="J79" i="4"/>
  <c r="F79" i="4"/>
  <c r="E79" i="4"/>
  <c r="AR79" i="4" s="1"/>
  <c r="D79" i="4"/>
  <c r="AQ79" i="4" s="1"/>
  <c r="BK78" i="4"/>
  <c r="V78" i="4" s="1"/>
  <c r="BF78" i="4"/>
  <c r="BE78" i="4"/>
  <c r="BC78" i="4"/>
  <c r="BB78" i="4"/>
  <c r="BA78" i="4"/>
  <c r="AW78" i="4"/>
  <c r="AV78" i="4"/>
  <c r="AU78" i="4"/>
  <c r="AT78" i="4"/>
  <c r="AS78" i="4"/>
  <c r="AR78" i="4"/>
  <c r="AQ78" i="4"/>
  <c r="AP78" i="4"/>
  <c r="AO78" i="4"/>
  <c r="BG78" i="4" s="1"/>
  <c r="AN78" i="4"/>
  <c r="AJ78" i="4"/>
  <c r="BH78" i="4" s="1"/>
  <c r="AH78" i="4"/>
  <c r="AD78" i="4"/>
  <c r="AC78" i="4"/>
  <c r="AB78" i="4"/>
  <c r="AZ78" i="4" s="1"/>
  <c r="X78" i="4"/>
  <c r="W78" i="4"/>
  <c r="AX78" i="4" s="1"/>
  <c r="R78" i="4"/>
  <c r="AY78" i="4" s="1"/>
  <c r="Q78" i="4"/>
  <c r="P78" i="4"/>
  <c r="L78" i="4"/>
  <c r="K78" i="4"/>
  <c r="J78" i="4"/>
  <c r="F78" i="4"/>
  <c r="E78" i="4"/>
  <c r="D78" i="4"/>
  <c r="BK77" i="4"/>
  <c r="AB77" i="4" s="1"/>
  <c r="X77" i="4"/>
  <c r="BB77" i="4" s="1"/>
  <c r="R77" i="4"/>
  <c r="AY77" i="4" s="1"/>
  <c r="BK76" i="4"/>
  <c r="BB76" i="4"/>
  <c r="AX76" i="4"/>
  <c r="AV76" i="4"/>
  <c r="AU76" i="4"/>
  <c r="AT76" i="4"/>
  <c r="AS76" i="4"/>
  <c r="AP76" i="4"/>
  <c r="AO76" i="4"/>
  <c r="BG76" i="4" s="1"/>
  <c r="AN76" i="4"/>
  <c r="BF76" i="4" s="1"/>
  <c r="AJ76" i="4"/>
  <c r="AI76" i="4"/>
  <c r="AH76" i="4"/>
  <c r="X76" i="4"/>
  <c r="W76" i="4"/>
  <c r="R76" i="4"/>
  <c r="AY76" i="4" s="1"/>
  <c r="Q76" i="4"/>
  <c r="P76" i="4"/>
  <c r="L76" i="4"/>
  <c r="K76" i="4"/>
  <c r="J76" i="4"/>
  <c r="F76" i="4"/>
  <c r="E76" i="4"/>
  <c r="AR76" i="4" s="1"/>
  <c r="D76" i="4"/>
  <c r="AQ76" i="4" s="1"/>
  <c r="BK75" i="4"/>
  <c r="BK74" i="4"/>
  <c r="BB74" i="4"/>
  <c r="AV74" i="4"/>
  <c r="AP74" i="4"/>
  <c r="AH74" i="4"/>
  <c r="AD74" i="4"/>
  <c r="AC74" i="4"/>
  <c r="AB74" i="4"/>
  <c r="BC74" i="4" s="1"/>
  <c r="X74" i="4"/>
  <c r="P74" i="4"/>
  <c r="L74" i="4"/>
  <c r="K74" i="4"/>
  <c r="AU74" i="4" s="1"/>
  <c r="J74" i="4"/>
  <c r="AT74" i="4" s="1"/>
  <c r="F74" i="4"/>
  <c r="AS74" i="4" s="1"/>
  <c r="E74" i="4"/>
  <c r="AR74" i="4" s="1"/>
  <c r="D74" i="4"/>
  <c r="AQ74" i="4" s="1"/>
  <c r="BK73" i="4"/>
  <c r="AI73" i="4" s="1"/>
  <c r="AP73" i="4"/>
  <c r="AO73" i="4"/>
  <c r="AN73" i="4"/>
  <c r="AH73" i="4"/>
  <c r="AD73" i="4"/>
  <c r="AC73" i="4"/>
  <c r="J73" i="4"/>
  <c r="BK72" i="4"/>
  <c r="BA72" i="4"/>
  <c r="AP72" i="4"/>
  <c r="AO72" i="4"/>
  <c r="AN72" i="4"/>
  <c r="AJ72" i="4"/>
  <c r="AI72" i="4"/>
  <c r="AH72" i="4"/>
  <c r="AD72" i="4"/>
  <c r="AC72" i="4"/>
  <c r="AB72" i="4"/>
  <c r="X72" i="4"/>
  <c r="BB72" i="4" s="1"/>
  <c r="W72" i="4"/>
  <c r="AX72" i="4" s="1"/>
  <c r="P72" i="4"/>
  <c r="L72" i="4"/>
  <c r="AV72" i="4" s="1"/>
  <c r="K72" i="4"/>
  <c r="BK71" i="4"/>
  <c r="BD71" i="4"/>
  <c r="BC71" i="4"/>
  <c r="BB71" i="4"/>
  <c r="BA71" i="4"/>
  <c r="AV71" i="4"/>
  <c r="AT71" i="4"/>
  <c r="AS71" i="4"/>
  <c r="AR71" i="4"/>
  <c r="AI71" i="4"/>
  <c r="AH71" i="4"/>
  <c r="AD71" i="4"/>
  <c r="AC71" i="4"/>
  <c r="AB71" i="4"/>
  <c r="X71" i="4"/>
  <c r="W71" i="4"/>
  <c r="AX71" i="4" s="1"/>
  <c r="P71" i="4"/>
  <c r="L71" i="4"/>
  <c r="K71" i="4"/>
  <c r="J71" i="4"/>
  <c r="F71" i="4"/>
  <c r="E71" i="4"/>
  <c r="D71" i="4"/>
  <c r="AQ71" i="4" s="1"/>
  <c r="BK70" i="4"/>
  <c r="AJ70" i="4" s="1"/>
  <c r="AI70" i="4"/>
  <c r="BK69" i="4"/>
  <c r="AO69" i="4" s="1"/>
  <c r="BG69" i="4" s="1"/>
  <c r="AP69" i="4"/>
  <c r="AN69" i="4"/>
  <c r="BF69" i="4" s="1"/>
  <c r="AJ69" i="4"/>
  <c r="AC69" i="4"/>
  <c r="AB69" i="4"/>
  <c r="X69" i="4"/>
  <c r="BB69" i="4" s="1"/>
  <c r="Q69" i="4"/>
  <c r="BK68" i="4"/>
  <c r="AX68" i="4"/>
  <c r="AV68" i="4"/>
  <c r="AO68" i="4"/>
  <c r="AN68" i="4"/>
  <c r="AJ68" i="4"/>
  <c r="AI68" i="4"/>
  <c r="AH68" i="4"/>
  <c r="AD68" i="4"/>
  <c r="AC68" i="4"/>
  <c r="V68" i="4"/>
  <c r="R68" i="4"/>
  <c r="AY68" i="4" s="1"/>
  <c r="Q68" i="4"/>
  <c r="P68" i="4"/>
  <c r="L68" i="4"/>
  <c r="K68" i="4"/>
  <c r="AU68" i="4" s="1"/>
  <c r="J68" i="4"/>
  <c r="AT68" i="4" s="1"/>
  <c r="BK67" i="4"/>
  <c r="AN67" i="4" s="1"/>
  <c r="BF67" i="4"/>
  <c r="AY67" i="4"/>
  <c r="AW67" i="4"/>
  <c r="AV67" i="4"/>
  <c r="AU67" i="4"/>
  <c r="AT67" i="4"/>
  <c r="AS67" i="4"/>
  <c r="AR67" i="4"/>
  <c r="AP67" i="4"/>
  <c r="AH67" i="4"/>
  <c r="AD67" i="4"/>
  <c r="AC67" i="4"/>
  <c r="V67" i="4"/>
  <c r="R67" i="4"/>
  <c r="Q67" i="4"/>
  <c r="P67" i="4"/>
  <c r="L67" i="4"/>
  <c r="K67" i="4"/>
  <c r="J67" i="4"/>
  <c r="F67" i="4"/>
  <c r="E67" i="4"/>
  <c r="D67" i="4"/>
  <c r="AQ67" i="4" s="1"/>
  <c r="BK66" i="4"/>
  <c r="AH66" i="4" s="1"/>
  <c r="AJ66" i="4"/>
  <c r="AI66" i="4"/>
  <c r="BD66" i="4" s="1"/>
  <c r="BK65" i="4"/>
  <c r="AO65" i="4"/>
  <c r="AN65" i="4"/>
  <c r="AJ65" i="4"/>
  <c r="AI65" i="4"/>
  <c r="AH65" i="4"/>
  <c r="AC65" i="4"/>
  <c r="V65" i="4"/>
  <c r="R65" i="4"/>
  <c r="AY65" i="4" s="1"/>
  <c r="Q65" i="4"/>
  <c r="P65" i="4"/>
  <c r="BK64" i="4"/>
  <c r="AO64" i="4" s="1"/>
  <c r="AV64" i="4"/>
  <c r="AU64" i="4"/>
  <c r="AS64" i="4"/>
  <c r="AR64" i="4"/>
  <c r="AH64" i="4"/>
  <c r="AD64" i="4"/>
  <c r="AC64" i="4"/>
  <c r="V64" i="4"/>
  <c r="R64" i="4"/>
  <c r="AY64" i="4" s="1"/>
  <c r="Q64" i="4"/>
  <c r="AX64" i="4" s="1"/>
  <c r="P64" i="4"/>
  <c r="AT64" i="4" s="1"/>
  <c r="L64" i="4"/>
  <c r="K64" i="4"/>
  <c r="J64" i="4"/>
  <c r="F64" i="4"/>
  <c r="E64" i="4"/>
  <c r="D64" i="4"/>
  <c r="AQ64" i="4" s="1"/>
  <c r="BK63" i="4"/>
  <c r="AP63" i="4"/>
  <c r="AO63" i="4"/>
  <c r="BG63" i="4" s="1"/>
  <c r="AN63" i="4"/>
  <c r="BF63" i="4" s="1"/>
  <c r="AJ63" i="4"/>
  <c r="E63" i="4"/>
  <c r="D63" i="4"/>
  <c r="BK62" i="4"/>
  <c r="R62" i="4" s="1"/>
  <c r="AY62" i="4" s="1"/>
  <c r="BK61" i="4"/>
  <c r="AJ61" i="4" s="1"/>
  <c r="BK60" i="4"/>
  <c r="R60" i="4" s="1"/>
  <c r="BH60" i="4"/>
  <c r="BG60" i="4"/>
  <c r="BF60" i="4"/>
  <c r="BE60" i="4"/>
  <c r="BD60" i="4"/>
  <c r="BC60" i="4"/>
  <c r="AY60" i="4"/>
  <c r="AX60" i="4"/>
  <c r="AQ60" i="4"/>
  <c r="X60" i="4"/>
  <c r="W60" i="4"/>
  <c r="V60" i="4"/>
  <c r="Q60" i="4"/>
  <c r="L60" i="4"/>
  <c r="K60" i="4"/>
  <c r="AU60" i="4" s="1"/>
  <c r="J60" i="4"/>
  <c r="F60" i="4"/>
  <c r="AS60" i="4" s="1"/>
  <c r="E60" i="4"/>
  <c r="AR60" i="4" s="1"/>
  <c r="D60" i="4"/>
  <c r="BK59" i="4"/>
  <c r="BH59" i="4"/>
  <c r="BG59" i="4"/>
  <c r="BF59" i="4"/>
  <c r="BE59" i="4"/>
  <c r="BD59" i="4"/>
  <c r="BC59" i="4"/>
  <c r="X59" i="4"/>
  <c r="K59" i="4"/>
  <c r="AU59" i="4" s="1"/>
  <c r="J59" i="4"/>
  <c r="F59" i="4"/>
  <c r="BK58" i="4"/>
  <c r="BH58" i="4"/>
  <c r="BG58" i="4"/>
  <c r="BF58" i="4"/>
  <c r="BE58" i="4"/>
  <c r="BD58" i="4"/>
  <c r="BC58" i="4"/>
  <c r="AX58" i="4"/>
  <c r="AR58" i="4"/>
  <c r="X58" i="4"/>
  <c r="W58" i="4"/>
  <c r="Q58" i="4"/>
  <c r="P58" i="4"/>
  <c r="L58" i="4"/>
  <c r="E58" i="4"/>
  <c r="D58" i="4"/>
  <c r="BK57" i="4"/>
  <c r="D57" i="4" s="1"/>
  <c r="BH57" i="4"/>
  <c r="BG57" i="4"/>
  <c r="BF57" i="4"/>
  <c r="BE57" i="4"/>
  <c r="BD57" i="4"/>
  <c r="BC57" i="4"/>
  <c r="BK56" i="4"/>
  <c r="BH56" i="4"/>
  <c r="BG56" i="4"/>
  <c r="BF56" i="4"/>
  <c r="BE56" i="4"/>
  <c r="BD56" i="4"/>
  <c r="BC56" i="4"/>
  <c r="W56" i="4"/>
  <c r="J56" i="4"/>
  <c r="F56" i="4"/>
  <c r="E56" i="4"/>
  <c r="AR56" i="4" s="1"/>
  <c r="BK55" i="4"/>
  <c r="AP55" i="4" s="1"/>
  <c r="BE55" i="4"/>
  <c r="BA55" i="4"/>
  <c r="AZ55" i="4"/>
  <c r="AY55" i="4"/>
  <c r="AX55" i="4"/>
  <c r="AW55" i="4"/>
  <c r="AU55" i="4"/>
  <c r="AO55" i="4"/>
  <c r="AJ55" i="4"/>
  <c r="AI55" i="4"/>
  <c r="BD55" i="4" s="1"/>
  <c r="AH55" i="4"/>
  <c r="AD55" i="4"/>
  <c r="BB55" i="4" s="1"/>
  <c r="AC55" i="4"/>
  <c r="AB55" i="4"/>
  <c r="X55" i="4"/>
  <c r="W55" i="4"/>
  <c r="V55" i="4"/>
  <c r="R55" i="4"/>
  <c r="Q55" i="4"/>
  <c r="P55" i="4"/>
  <c r="L55" i="4"/>
  <c r="AS55" i="4" s="1"/>
  <c r="K55" i="4"/>
  <c r="J55" i="4"/>
  <c r="AT55" i="4" s="1"/>
  <c r="F55" i="4"/>
  <c r="E55" i="4"/>
  <c r="AR55" i="4" s="1"/>
  <c r="BK54" i="4"/>
  <c r="R54" i="4" s="1"/>
  <c r="BH54" i="4"/>
  <c r="BG54" i="4"/>
  <c r="BF54" i="4"/>
  <c r="BE54" i="4"/>
  <c r="BD54" i="4"/>
  <c r="BC54" i="4"/>
  <c r="AY54" i="4"/>
  <c r="AX54" i="4"/>
  <c r="AR54" i="4"/>
  <c r="X54" i="4"/>
  <c r="W54" i="4"/>
  <c r="V54" i="4"/>
  <c r="Q54" i="4"/>
  <c r="L54" i="4"/>
  <c r="AV54" i="4" s="1"/>
  <c r="K54" i="4"/>
  <c r="AU54" i="4" s="1"/>
  <c r="J54" i="4"/>
  <c r="F54" i="4"/>
  <c r="E54" i="4"/>
  <c r="D54" i="4"/>
  <c r="BK53" i="4"/>
  <c r="AQ53" i="4"/>
  <c r="AP53" i="4"/>
  <c r="AO53" i="4"/>
  <c r="AN53" i="4"/>
  <c r="AJ53" i="4"/>
  <c r="AI53" i="4"/>
  <c r="AH53" i="4"/>
  <c r="L53" i="4"/>
  <c r="AV53" i="4" s="1"/>
  <c r="J53" i="4"/>
  <c r="E53" i="4"/>
  <c r="D53" i="4"/>
  <c r="BK52" i="4"/>
  <c r="X52" i="4" s="1"/>
  <c r="BH52" i="4"/>
  <c r="BG52" i="4"/>
  <c r="BF52" i="4"/>
  <c r="BE52" i="4"/>
  <c r="BD52" i="4"/>
  <c r="BC52" i="4"/>
  <c r="W52" i="4"/>
  <c r="V52" i="4"/>
  <c r="R52" i="4"/>
  <c r="AY52" i="4" s="1"/>
  <c r="Q52" i="4"/>
  <c r="P52" i="4"/>
  <c r="L52" i="4"/>
  <c r="K52" i="4"/>
  <c r="AU52" i="4" s="1"/>
  <c r="BK51" i="4"/>
  <c r="AP51" i="4"/>
  <c r="AO51" i="4"/>
  <c r="AN51" i="4"/>
  <c r="AJ51" i="4"/>
  <c r="AC51" i="4"/>
  <c r="AB51" i="4"/>
  <c r="E51" i="4"/>
  <c r="D51" i="4"/>
  <c r="BK50" i="4"/>
  <c r="AP50" i="4"/>
  <c r="AO50" i="4"/>
  <c r="AN50" i="4"/>
  <c r="AJ50" i="4"/>
  <c r="Q50" i="4"/>
  <c r="P50" i="4"/>
  <c r="L50" i="4"/>
  <c r="AV50" i="4" s="1"/>
  <c r="BK49" i="4"/>
  <c r="AP49" i="4" s="1"/>
  <c r="BB49" i="4"/>
  <c r="AC49" i="4"/>
  <c r="AB49" i="4"/>
  <c r="X49" i="4"/>
  <c r="W49" i="4"/>
  <c r="BA49" i="4" s="1"/>
  <c r="V49" i="4"/>
  <c r="R49" i="4"/>
  <c r="AY49" i="4" s="1"/>
  <c r="Q49" i="4"/>
  <c r="AX49" i="4" s="1"/>
  <c r="P49" i="4"/>
  <c r="AT49" i="4" s="1"/>
  <c r="L49" i="4"/>
  <c r="AV49" i="4" s="1"/>
  <c r="K49" i="4"/>
  <c r="AU49" i="4" s="1"/>
  <c r="J49" i="4"/>
  <c r="F49" i="4"/>
  <c r="AS49" i="4" s="1"/>
  <c r="E49" i="4"/>
  <c r="AR49" i="4" s="1"/>
  <c r="D49" i="4"/>
  <c r="AQ49" i="4" s="1"/>
  <c r="BK48" i="4"/>
  <c r="AP48" i="4"/>
  <c r="AO48" i="4"/>
  <c r="AN48" i="4"/>
  <c r="AC48" i="4"/>
  <c r="P48" i="4"/>
  <c r="L48" i="4"/>
  <c r="AV48" i="4" s="1"/>
  <c r="K48" i="4"/>
  <c r="J48" i="4"/>
  <c r="F48" i="4"/>
  <c r="AS48" i="4" s="1"/>
  <c r="E48" i="4"/>
  <c r="AR48" i="4" s="1"/>
  <c r="D48" i="4"/>
  <c r="AQ48" i="4" s="1"/>
  <c r="BK47" i="4"/>
  <c r="AZ47" i="4"/>
  <c r="AP47" i="4"/>
  <c r="AO47" i="4"/>
  <c r="AN47" i="4"/>
  <c r="AJ47" i="4"/>
  <c r="AC47" i="4"/>
  <c r="AB47" i="4"/>
  <c r="X47" i="4"/>
  <c r="BB47" i="4" s="1"/>
  <c r="W47" i="4"/>
  <c r="BA47" i="4" s="1"/>
  <c r="V47" i="4"/>
  <c r="R47" i="4"/>
  <c r="AY47" i="4" s="1"/>
  <c r="Q47" i="4"/>
  <c r="D47" i="4"/>
  <c r="BK46" i="4"/>
  <c r="BB46" i="4"/>
  <c r="AY46" i="4"/>
  <c r="AX46" i="4"/>
  <c r="AV46" i="4"/>
  <c r="AU46" i="4"/>
  <c r="AT46" i="4"/>
  <c r="AJ46" i="4"/>
  <c r="AC46" i="4"/>
  <c r="AB46" i="4"/>
  <c r="X46" i="4"/>
  <c r="W46" i="4"/>
  <c r="BA46" i="4" s="1"/>
  <c r="R46" i="4"/>
  <c r="Q46" i="4"/>
  <c r="P46" i="4"/>
  <c r="L46" i="4"/>
  <c r="K46" i="4"/>
  <c r="J46" i="4"/>
  <c r="F46" i="4"/>
  <c r="AS46" i="4" s="1"/>
  <c r="E46" i="4"/>
  <c r="AR46" i="4" s="1"/>
  <c r="BK45" i="4"/>
  <c r="BB45" i="4"/>
  <c r="BA45" i="4"/>
  <c r="AZ45" i="4"/>
  <c r="AY45" i="4"/>
  <c r="AS45" i="4"/>
  <c r="AP45" i="4"/>
  <c r="AO45" i="4"/>
  <c r="AN45" i="4"/>
  <c r="BF45" i="4" s="1"/>
  <c r="AC45" i="4"/>
  <c r="AB45" i="4"/>
  <c r="X45" i="4"/>
  <c r="W45" i="4"/>
  <c r="V45" i="4"/>
  <c r="R45" i="4"/>
  <c r="Q45" i="4"/>
  <c r="AX45" i="4" s="1"/>
  <c r="P45" i="4"/>
  <c r="AW45" i="4" s="1"/>
  <c r="L45" i="4"/>
  <c r="AV45" i="4" s="1"/>
  <c r="K45" i="4"/>
  <c r="AU45" i="4" s="1"/>
  <c r="J45" i="4"/>
  <c r="F45" i="4"/>
  <c r="E45" i="4"/>
  <c r="AR45" i="4" s="1"/>
  <c r="D45" i="4"/>
  <c r="BK44" i="4"/>
  <c r="AP44" i="4"/>
  <c r="BH44" i="4" s="1"/>
  <c r="AO44" i="4"/>
  <c r="AN44" i="4"/>
  <c r="BF44" i="4" s="1"/>
  <c r="AJ44" i="4"/>
  <c r="AC44" i="4"/>
  <c r="AB44" i="4"/>
  <c r="X44" i="4"/>
  <c r="W44" i="4"/>
  <c r="BA44" i="4" s="1"/>
  <c r="V44" i="4"/>
  <c r="F44" i="4"/>
  <c r="E44" i="4"/>
  <c r="AR44" i="4" s="1"/>
  <c r="BK43" i="4"/>
  <c r="Q43" i="4" s="1"/>
  <c r="AX43" i="4" s="1"/>
  <c r="BA43" i="4"/>
  <c r="AO43" i="4"/>
  <c r="AN43" i="4"/>
  <c r="BF43" i="4" s="1"/>
  <c r="AJ43" i="4"/>
  <c r="AC43" i="4"/>
  <c r="AB43" i="4"/>
  <c r="X43" i="4"/>
  <c r="W43" i="4"/>
  <c r="V43" i="4"/>
  <c r="AZ43" i="4" s="1"/>
  <c r="K43" i="4"/>
  <c r="AU43" i="4" s="1"/>
  <c r="J43" i="4"/>
  <c r="BK42" i="4"/>
  <c r="BA42" i="4"/>
  <c r="AZ42" i="4"/>
  <c r="AY42" i="4"/>
  <c r="AR42" i="4"/>
  <c r="AP42" i="4"/>
  <c r="BH42" i="4" s="1"/>
  <c r="AB42" i="4"/>
  <c r="X42" i="4"/>
  <c r="W42" i="4"/>
  <c r="V42" i="4"/>
  <c r="R42" i="4"/>
  <c r="Q42" i="4"/>
  <c r="AX42" i="4" s="1"/>
  <c r="P42" i="4"/>
  <c r="AW42" i="4" s="1"/>
  <c r="L42" i="4"/>
  <c r="K42" i="4"/>
  <c r="AU42" i="4" s="1"/>
  <c r="J42" i="4"/>
  <c r="F42" i="4"/>
  <c r="E42" i="4"/>
  <c r="D42" i="4"/>
  <c r="BK41" i="4"/>
  <c r="AN41" i="4"/>
  <c r="BF41" i="4" s="1"/>
  <c r="AJ41" i="4"/>
  <c r="AC41" i="4"/>
  <c r="AB41" i="4"/>
  <c r="X41" i="4"/>
  <c r="K41" i="4"/>
  <c r="AU41" i="4" s="1"/>
  <c r="J41" i="4"/>
  <c r="F41" i="4"/>
  <c r="E41" i="4"/>
  <c r="AR41" i="4" s="1"/>
  <c r="D41" i="4"/>
  <c r="BK40" i="4"/>
  <c r="AB40" i="4"/>
  <c r="W40" i="4"/>
  <c r="BA40" i="4" s="1"/>
  <c r="V40" i="4"/>
  <c r="D40" i="4"/>
  <c r="BK39" i="4"/>
  <c r="BA39" i="4"/>
  <c r="AZ39" i="4"/>
  <c r="AW39" i="4"/>
  <c r="AV39" i="4"/>
  <c r="AU39" i="4"/>
  <c r="AN39" i="4"/>
  <c r="BF39" i="4" s="1"/>
  <c r="AJ39" i="4"/>
  <c r="AH39" i="4"/>
  <c r="AC39" i="4"/>
  <c r="AB39" i="4"/>
  <c r="X39" i="4"/>
  <c r="W39" i="4"/>
  <c r="AX39" i="4" s="1"/>
  <c r="V39" i="4"/>
  <c r="R39" i="4"/>
  <c r="Q39" i="4"/>
  <c r="P39" i="4"/>
  <c r="L39" i="4"/>
  <c r="I39" i="4" s="1"/>
  <c r="AS39" i="4" s="1"/>
  <c r="K39" i="4"/>
  <c r="H39" i="4" s="1"/>
  <c r="AR39" i="4" s="1"/>
  <c r="J39" i="4"/>
  <c r="BK38" i="4"/>
  <c r="BB38" i="4"/>
  <c r="AV38" i="4"/>
  <c r="AD38" i="4"/>
  <c r="AC38" i="4"/>
  <c r="AB38" i="4"/>
  <c r="X38" i="4"/>
  <c r="W38" i="4"/>
  <c r="BA38" i="4" s="1"/>
  <c r="V38" i="4"/>
  <c r="R38" i="4"/>
  <c r="AY38" i="4" s="1"/>
  <c r="Q38" i="4"/>
  <c r="P38" i="4"/>
  <c r="L38" i="4"/>
  <c r="K38" i="4"/>
  <c r="AR38" i="4" s="1"/>
  <c r="J38" i="4"/>
  <c r="I38" i="4"/>
  <c r="AS38" i="4" s="1"/>
  <c r="F38" i="4"/>
  <c r="BK37" i="4"/>
  <c r="AJ37" i="4" s="1"/>
  <c r="BH37" i="4"/>
  <c r="BF37" i="4"/>
  <c r="BD37" i="4"/>
  <c r="AT37" i="4"/>
  <c r="AQ37" i="4"/>
  <c r="AP37" i="4"/>
  <c r="AO37" i="4"/>
  <c r="BG37" i="4" s="1"/>
  <c r="AN37" i="4"/>
  <c r="AI37" i="4"/>
  <c r="AH37" i="4"/>
  <c r="AD37" i="4"/>
  <c r="BE37" i="4" s="1"/>
  <c r="AC37" i="4"/>
  <c r="AB37" i="4"/>
  <c r="BC37" i="4" s="1"/>
  <c r="X37" i="4"/>
  <c r="BB37" i="4" s="1"/>
  <c r="W37" i="4"/>
  <c r="BA37" i="4" s="1"/>
  <c r="V37" i="4"/>
  <c r="AZ37" i="4" s="1"/>
  <c r="R37" i="4"/>
  <c r="AY37" i="4" s="1"/>
  <c r="Q37" i="4"/>
  <c r="AX37" i="4" s="1"/>
  <c r="P37" i="4"/>
  <c r="AW37" i="4" s="1"/>
  <c r="L37" i="4"/>
  <c r="AV37" i="4" s="1"/>
  <c r="K37" i="4"/>
  <c r="AR37" i="4" s="1"/>
  <c r="J37" i="4"/>
  <c r="F37" i="4"/>
  <c r="E37" i="4"/>
  <c r="D37" i="4"/>
  <c r="BK36" i="4"/>
  <c r="AJ36" i="4" s="1"/>
  <c r="BF36" i="4"/>
  <c r="BB36" i="4"/>
  <c r="AS36" i="4"/>
  <c r="AQ36" i="4"/>
  <c r="AP36" i="4"/>
  <c r="BH36" i="4" s="1"/>
  <c r="AO36" i="4"/>
  <c r="BG36" i="4" s="1"/>
  <c r="AN36" i="4"/>
  <c r="AI36" i="4"/>
  <c r="AH36" i="4"/>
  <c r="AD36" i="4"/>
  <c r="BE36" i="4" s="1"/>
  <c r="AC36" i="4"/>
  <c r="BD36" i="4" s="1"/>
  <c r="AB36" i="4"/>
  <c r="BC36" i="4" s="1"/>
  <c r="X36" i="4"/>
  <c r="W36" i="4"/>
  <c r="BA36" i="4" s="1"/>
  <c r="V36" i="4"/>
  <c r="AZ36" i="4" s="1"/>
  <c r="R36" i="4"/>
  <c r="AY36" i="4" s="1"/>
  <c r="Q36" i="4"/>
  <c r="AX36" i="4" s="1"/>
  <c r="P36" i="4"/>
  <c r="AW36" i="4" s="1"/>
  <c r="L36" i="4"/>
  <c r="K36" i="4"/>
  <c r="J36" i="4"/>
  <c r="AT36" i="4" s="1"/>
  <c r="I36" i="4"/>
  <c r="H36" i="4"/>
  <c r="AR36" i="4" s="1"/>
  <c r="F36" i="4"/>
  <c r="E36" i="4"/>
  <c r="D36" i="4"/>
  <c r="BK35" i="4"/>
  <c r="BG35" i="4"/>
  <c r="BF35" i="4"/>
  <c r="BC35" i="4"/>
  <c r="BB35" i="4"/>
  <c r="BA35" i="4"/>
  <c r="AW35" i="4"/>
  <c r="AV35" i="4"/>
  <c r="AR35" i="4"/>
  <c r="AP35" i="4"/>
  <c r="BH35" i="4" s="1"/>
  <c r="AO35" i="4"/>
  <c r="AN35" i="4"/>
  <c r="AJ35" i="4"/>
  <c r="AI35" i="4"/>
  <c r="AH35" i="4"/>
  <c r="AD35" i="4"/>
  <c r="BE35" i="4" s="1"/>
  <c r="AC35" i="4"/>
  <c r="BD35" i="4" s="1"/>
  <c r="AB35" i="4"/>
  <c r="X35" i="4"/>
  <c r="W35" i="4"/>
  <c r="AX35" i="4" s="1"/>
  <c r="V35" i="4"/>
  <c r="AZ35" i="4" s="1"/>
  <c r="R35" i="4"/>
  <c r="AY35" i="4" s="1"/>
  <c r="Q35" i="4"/>
  <c r="P35" i="4"/>
  <c r="L35" i="4"/>
  <c r="AS35" i="4" s="1"/>
  <c r="K35" i="4"/>
  <c r="AU35" i="4" s="1"/>
  <c r="J35" i="4"/>
  <c r="AQ35" i="4" s="1"/>
  <c r="F35" i="4"/>
  <c r="E35" i="4"/>
  <c r="D35" i="4"/>
  <c r="BK34" i="4"/>
  <c r="BG34" i="4"/>
  <c r="AU34" i="4"/>
  <c r="AS34" i="4"/>
  <c r="AP34" i="4"/>
  <c r="BH34" i="4" s="1"/>
  <c r="AO34" i="4"/>
  <c r="AN34" i="4"/>
  <c r="BF34" i="4" s="1"/>
  <c r="AJ34" i="4"/>
  <c r="AI34" i="4"/>
  <c r="AH34" i="4"/>
  <c r="AD34" i="4"/>
  <c r="BE34" i="4" s="1"/>
  <c r="AC34" i="4"/>
  <c r="BD34" i="4" s="1"/>
  <c r="AB34" i="4"/>
  <c r="BC34" i="4" s="1"/>
  <c r="X34" i="4"/>
  <c r="BB34" i="4" s="1"/>
  <c r="W34" i="4"/>
  <c r="BA34" i="4" s="1"/>
  <c r="V34" i="4"/>
  <c r="AZ34" i="4" s="1"/>
  <c r="R34" i="4"/>
  <c r="AY34" i="4" s="1"/>
  <c r="Q34" i="4"/>
  <c r="AX34" i="4" s="1"/>
  <c r="P34" i="4"/>
  <c r="AW34" i="4" s="1"/>
  <c r="L34" i="4"/>
  <c r="AV34" i="4" s="1"/>
  <c r="K34" i="4"/>
  <c r="AR34" i="4" s="1"/>
  <c r="J34" i="4"/>
  <c r="AQ34" i="4" s="1"/>
  <c r="F34" i="4"/>
  <c r="E34" i="4"/>
  <c r="D34" i="4"/>
  <c r="BK33" i="4"/>
  <c r="BD33" i="4"/>
  <c r="AZ33" i="4"/>
  <c r="AW33" i="4"/>
  <c r="AV33" i="4"/>
  <c r="AS33" i="4"/>
  <c r="AR33" i="4"/>
  <c r="AP33" i="4"/>
  <c r="AO33" i="4"/>
  <c r="AN33" i="4"/>
  <c r="AJ33" i="4"/>
  <c r="AI33" i="4"/>
  <c r="BG33" i="4" s="1"/>
  <c r="AH33" i="4"/>
  <c r="BF33" i="4" s="1"/>
  <c r="AD33" i="4"/>
  <c r="AC33" i="4"/>
  <c r="AB33" i="4"/>
  <c r="BC33" i="4" s="1"/>
  <c r="X33" i="4"/>
  <c r="BB33" i="4" s="1"/>
  <c r="W33" i="4"/>
  <c r="BA33" i="4" s="1"/>
  <c r="V33" i="4"/>
  <c r="R33" i="4"/>
  <c r="AY33" i="4" s="1"/>
  <c r="Q33" i="4"/>
  <c r="AX33" i="4" s="1"/>
  <c r="P33" i="4"/>
  <c r="L33" i="4"/>
  <c r="K33" i="4"/>
  <c r="AU33" i="4" s="1"/>
  <c r="J33" i="4"/>
  <c r="AT33" i="4" s="1"/>
  <c r="F33" i="4"/>
  <c r="E33" i="4"/>
  <c r="D33" i="4"/>
  <c r="AQ33" i="4" s="1"/>
  <c r="BK32" i="4"/>
  <c r="BA32" i="4"/>
  <c r="AZ32" i="4"/>
  <c r="AY32" i="4"/>
  <c r="AR32" i="4"/>
  <c r="AP32" i="4"/>
  <c r="AO32" i="4"/>
  <c r="AN32" i="4"/>
  <c r="AJ32" i="4"/>
  <c r="AI32" i="4"/>
  <c r="AH32" i="4"/>
  <c r="BF32" i="4" s="1"/>
  <c r="AD32" i="4"/>
  <c r="AC32" i="4"/>
  <c r="AB32" i="4"/>
  <c r="BC32" i="4" s="1"/>
  <c r="X32" i="4"/>
  <c r="BB32" i="4" s="1"/>
  <c r="W32" i="4"/>
  <c r="V32" i="4"/>
  <c r="R32" i="4"/>
  <c r="Q32" i="4"/>
  <c r="AX32" i="4" s="1"/>
  <c r="P32" i="4"/>
  <c r="AW32" i="4" s="1"/>
  <c r="L32" i="4"/>
  <c r="AV32" i="4" s="1"/>
  <c r="K32" i="4"/>
  <c r="AU32" i="4" s="1"/>
  <c r="J32" i="4"/>
  <c r="AT32" i="4" s="1"/>
  <c r="F32" i="4"/>
  <c r="AS32" i="4" s="1"/>
  <c r="E32" i="4"/>
  <c r="D32" i="4"/>
  <c r="AQ32" i="4" s="1"/>
  <c r="BK31" i="4"/>
  <c r="BH31" i="4"/>
  <c r="BG31" i="4"/>
  <c r="BF31" i="4"/>
  <c r="AT31" i="4"/>
  <c r="AR31" i="4"/>
  <c r="AP31" i="4"/>
  <c r="AO31" i="4"/>
  <c r="AN31" i="4"/>
  <c r="AJ31" i="4"/>
  <c r="BE31" i="4" s="1"/>
  <c r="AI31" i="4"/>
  <c r="BD31" i="4" s="1"/>
  <c r="AH31" i="4"/>
  <c r="BC31" i="4" s="1"/>
  <c r="AD31" i="4"/>
  <c r="AC31" i="4"/>
  <c r="AB31" i="4"/>
  <c r="X31" i="4"/>
  <c r="BB31" i="4" s="1"/>
  <c r="W31" i="4"/>
  <c r="BA31" i="4" s="1"/>
  <c r="V31" i="4"/>
  <c r="AZ31" i="4" s="1"/>
  <c r="R31" i="4"/>
  <c r="AY31" i="4" s="1"/>
  <c r="Q31" i="4"/>
  <c r="AX31" i="4" s="1"/>
  <c r="P31" i="4"/>
  <c r="AW31" i="4" s="1"/>
  <c r="L31" i="4"/>
  <c r="AV31" i="4" s="1"/>
  <c r="K31" i="4"/>
  <c r="AU31" i="4" s="1"/>
  <c r="J31" i="4"/>
  <c r="F31" i="4"/>
  <c r="AS31" i="4" s="1"/>
  <c r="E31" i="4"/>
  <c r="D31" i="4"/>
  <c r="BK30" i="4"/>
  <c r="E30" i="4" s="1"/>
  <c r="AX30" i="4"/>
  <c r="AR30" i="4"/>
  <c r="AP30" i="4"/>
  <c r="AO30" i="4"/>
  <c r="AN30" i="4"/>
  <c r="AJ30" i="4"/>
  <c r="AI30" i="4"/>
  <c r="AH30" i="4"/>
  <c r="AD30" i="4"/>
  <c r="AC30" i="4"/>
  <c r="AB30" i="4"/>
  <c r="X30" i="4"/>
  <c r="BB30" i="4" s="1"/>
  <c r="W30" i="4"/>
  <c r="BA30" i="4" s="1"/>
  <c r="V30" i="4"/>
  <c r="AZ30" i="4" s="1"/>
  <c r="R30" i="4"/>
  <c r="AY30" i="4" s="1"/>
  <c r="Q30" i="4"/>
  <c r="P30" i="4"/>
  <c r="AW30" i="4" s="1"/>
  <c r="L30" i="4"/>
  <c r="AV30" i="4" s="1"/>
  <c r="K30" i="4"/>
  <c r="AU30" i="4" s="1"/>
  <c r="J30" i="4"/>
  <c r="AT30" i="4" s="1"/>
  <c r="F30" i="4"/>
  <c r="AS30" i="4" s="1"/>
  <c r="D30" i="4"/>
  <c r="AQ30" i="4" s="1"/>
  <c r="BK29" i="4"/>
  <c r="E29" i="4" s="1"/>
  <c r="AR29" i="4" s="1"/>
  <c r="BH29" i="4"/>
  <c r="BG29" i="4"/>
  <c r="AP29" i="4"/>
  <c r="AO29" i="4"/>
  <c r="AN29" i="4"/>
  <c r="AJ29" i="4"/>
  <c r="BE29" i="4" s="1"/>
  <c r="AI29" i="4"/>
  <c r="BD29" i="4" s="1"/>
  <c r="AH29" i="4"/>
  <c r="BC29" i="4" s="1"/>
  <c r="AD29" i="4"/>
  <c r="AC29" i="4"/>
  <c r="BA29" i="4" s="1"/>
  <c r="AB29" i="4"/>
  <c r="X29" i="4"/>
  <c r="BB29" i="4" s="1"/>
  <c r="W29" i="4"/>
  <c r="V29" i="4"/>
  <c r="R29" i="4"/>
  <c r="AY29" i="4" s="1"/>
  <c r="Q29" i="4"/>
  <c r="AX29" i="4" s="1"/>
  <c r="P29" i="4"/>
  <c r="AW29" i="4" s="1"/>
  <c r="L29" i="4"/>
  <c r="AV29" i="4" s="1"/>
  <c r="K29" i="4"/>
  <c r="AU29" i="4" s="1"/>
  <c r="J29" i="4"/>
  <c r="AT29" i="4" s="1"/>
  <c r="F29" i="4"/>
  <c r="AS29" i="4" s="1"/>
  <c r="D29" i="4"/>
  <c r="AQ29" i="4" s="1"/>
  <c r="BK28" i="4"/>
  <c r="AS28" i="4"/>
  <c r="AD28" i="4"/>
  <c r="AC28" i="4"/>
  <c r="AB28" i="4"/>
  <c r="F28" i="4"/>
  <c r="D28" i="4"/>
  <c r="BK27" i="4"/>
  <c r="X27" i="4" s="1"/>
  <c r="BB27" i="4" s="1"/>
  <c r="BE27" i="4"/>
  <c r="AP27" i="4"/>
  <c r="AJ27" i="4"/>
  <c r="BH27" i="4" s="1"/>
  <c r="AI27" i="4"/>
  <c r="AH27" i="4"/>
  <c r="AD27" i="4"/>
  <c r="BK26" i="4"/>
  <c r="BG26" i="4"/>
  <c r="BF26" i="4"/>
  <c r="BD26" i="4"/>
  <c r="BB26" i="4"/>
  <c r="BA26" i="4"/>
  <c r="AZ26" i="4"/>
  <c r="AY26" i="4"/>
  <c r="AP26" i="4"/>
  <c r="BH26" i="4" s="1"/>
  <c r="AO26" i="4"/>
  <c r="AN26" i="4"/>
  <c r="AI26" i="4"/>
  <c r="AD26" i="4"/>
  <c r="AC26" i="4"/>
  <c r="AB26" i="4"/>
  <c r="X26" i="4"/>
  <c r="W26" i="4"/>
  <c r="V26" i="4"/>
  <c r="R26" i="4"/>
  <c r="AV26" i="4" s="1"/>
  <c r="Q26" i="4"/>
  <c r="AX26" i="4" s="1"/>
  <c r="E26" i="4"/>
  <c r="AR26" i="4" s="1"/>
  <c r="D26" i="4"/>
  <c r="BK25" i="4"/>
  <c r="BK24" i="4"/>
  <c r="BD24" i="4"/>
  <c r="AP24" i="4"/>
  <c r="AO24" i="4"/>
  <c r="BG24" i="4" s="1"/>
  <c r="AN24" i="4"/>
  <c r="BF24" i="4" s="1"/>
  <c r="AI24" i="4"/>
  <c r="AD24" i="4"/>
  <c r="AC24" i="4"/>
  <c r="AB24" i="4"/>
  <c r="X24" i="4"/>
  <c r="BB24" i="4" s="1"/>
  <c r="W24" i="4"/>
  <c r="BA24" i="4" s="1"/>
  <c r="V24" i="4"/>
  <c r="AZ24" i="4" s="1"/>
  <c r="R24" i="4"/>
  <c r="AY24" i="4" s="1"/>
  <c r="Q24" i="4"/>
  <c r="E24" i="4"/>
  <c r="D24" i="4"/>
  <c r="BK23" i="4"/>
  <c r="AJ23" i="4"/>
  <c r="AH23" i="4"/>
  <c r="AD23" i="4"/>
  <c r="X23" i="4"/>
  <c r="BB23" i="4" s="1"/>
  <c r="W23" i="4"/>
  <c r="V23" i="4"/>
  <c r="R23" i="4"/>
  <c r="AY23" i="4" s="1"/>
  <c r="BK22" i="4"/>
  <c r="AD22" i="4" s="1"/>
  <c r="AZ22" i="4"/>
  <c r="AY22" i="4"/>
  <c r="AX22" i="4"/>
  <c r="AP22" i="4"/>
  <c r="AO22" i="4"/>
  <c r="AN22" i="4"/>
  <c r="AC22" i="4"/>
  <c r="AB22" i="4"/>
  <c r="X22" i="4"/>
  <c r="BB22" i="4" s="1"/>
  <c r="W22" i="4"/>
  <c r="BA22" i="4" s="1"/>
  <c r="V22" i="4"/>
  <c r="R22" i="4"/>
  <c r="Q22" i="4"/>
  <c r="E22" i="4"/>
  <c r="AR22" i="4" s="1"/>
  <c r="D22" i="4"/>
  <c r="BK21" i="4"/>
  <c r="V21" i="4" s="1"/>
  <c r="BE21" i="4"/>
  <c r="AP21" i="4"/>
  <c r="AO21" i="4"/>
  <c r="AN21" i="4"/>
  <c r="AJ21" i="4"/>
  <c r="BH21" i="4" s="1"/>
  <c r="AI21" i="4"/>
  <c r="AH21" i="4"/>
  <c r="BF21" i="4" s="1"/>
  <c r="AD21" i="4"/>
  <c r="AC21" i="4"/>
  <c r="BA21" i="4" s="1"/>
  <c r="BK20" i="4"/>
  <c r="BD20" i="4"/>
  <c r="BB20" i="4"/>
  <c r="BA20" i="4"/>
  <c r="AZ20" i="4"/>
  <c r="AY20" i="4"/>
  <c r="AX20" i="4"/>
  <c r="AP20" i="4"/>
  <c r="AO20" i="4"/>
  <c r="BG20" i="4" s="1"/>
  <c r="AN20" i="4"/>
  <c r="AI20" i="4"/>
  <c r="AD20" i="4"/>
  <c r="AC20" i="4"/>
  <c r="AB20" i="4"/>
  <c r="X20" i="4"/>
  <c r="W20" i="4"/>
  <c r="V20" i="4"/>
  <c r="R20" i="4"/>
  <c r="Q20" i="4"/>
  <c r="E20" i="4"/>
  <c r="D20" i="4"/>
  <c r="BK19" i="4"/>
  <c r="AP19" i="4"/>
  <c r="AC19" i="4"/>
  <c r="AB19" i="4"/>
  <c r="W19" i="4"/>
  <c r="BA19" i="4" s="1"/>
  <c r="V19" i="4"/>
  <c r="R19" i="4"/>
  <c r="AY19" i="4" s="1"/>
  <c r="BK18" i="4"/>
  <c r="BD18" i="4"/>
  <c r="BB18" i="4"/>
  <c r="AP18" i="4"/>
  <c r="AO18" i="4"/>
  <c r="BG18" i="4" s="1"/>
  <c r="AN18" i="4"/>
  <c r="AI18" i="4"/>
  <c r="AD18" i="4"/>
  <c r="AC18" i="4"/>
  <c r="AB18" i="4"/>
  <c r="X18" i="4"/>
  <c r="W18" i="4"/>
  <c r="AX18" i="4" s="1"/>
  <c r="V18" i="4"/>
  <c r="AW18" i="4" s="1"/>
  <c r="R18" i="4"/>
  <c r="AY18" i="4" s="1"/>
  <c r="Q18" i="4"/>
  <c r="E18" i="4"/>
  <c r="D18" i="4"/>
  <c r="BK17" i="4"/>
  <c r="AI17" i="4" s="1"/>
  <c r="AD17" i="4"/>
  <c r="BK16" i="4"/>
  <c r="BD16" i="4"/>
  <c r="AZ16" i="4"/>
  <c r="AY16" i="4"/>
  <c r="AP16" i="4"/>
  <c r="AO16" i="4"/>
  <c r="BG16" i="4" s="1"/>
  <c r="AN16" i="4"/>
  <c r="BF16" i="4" s="1"/>
  <c r="AI16" i="4"/>
  <c r="AD16" i="4"/>
  <c r="AC16" i="4"/>
  <c r="AB16" i="4"/>
  <c r="X16" i="4"/>
  <c r="BB16" i="4" s="1"/>
  <c r="W16" i="4"/>
  <c r="V16" i="4"/>
  <c r="R16" i="4"/>
  <c r="Q16" i="4"/>
  <c r="E16" i="4"/>
  <c r="D16" i="4"/>
  <c r="BK15" i="4"/>
  <c r="R15" i="4" s="1"/>
  <c r="AY15" i="4" s="1"/>
  <c r="BG15" i="4"/>
  <c r="BF15" i="4"/>
  <c r="AP15" i="4"/>
  <c r="AO15" i="4"/>
  <c r="AN15" i="4"/>
  <c r="AJ15" i="4"/>
  <c r="AI15" i="4"/>
  <c r="AH15" i="4"/>
  <c r="AD15" i="4"/>
  <c r="BK14" i="4"/>
  <c r="BB14" i="4"/>
  <c r="BA14" i="4"/>
  <c r="AZ14" i="4"/>
  <c r="AP14" i="4"/>
  <c r="AO14" i="4"/>
  <c r="AN14" i="4"/>
  <c r="AC14" i="4"/>
  <c r="AB14" i="4"/>
  <c r="X14" i="4"/>
  <c r="W14" i="4"/>
  <c r="V14" i="4"/>
  <c r="R14" i="4"/>
  <c r="AY14" i="4" s="1"/>
  <c r="Q14" i="4"/>
  <c r="AX14" i="4" s="1"/>
  <c r="E14" i="4"/>
  <c r="AR14" i="4" s="1"/>
  <c r="D14" i="4"/>
  <c r="BK13" i="4"/>
  <c r="AP13" i="4" s="1"/>
  <c r="BK12" i="4"/>
  <c r="AD12" i="4" s="1"/>
  <c r="BD12" i="4"/>
  <c r="BB12" i="4"/>
  <c r="AZ12" i="4"/>
  <c r="AP12" i="4"/>
  <c r="AO12" i="4"/>
  <c r="BG12" i="4" s="1"/>
  <c r="AN12" i="4"/>
  <c r="AI12" i="4"/>
  <c r="AC12" i="4"/>
  <c r="AB12" i="4"/>
  <c r="X12" i="4"/>
  <c r="W12" i="4"/>
  <c r="BA12" i="4" s="1"/>
  <c r="V12" i="4"/>
  <c r="R12" i="4"/>
  <c r="AY12" i="4" s="1"/>
  <c r="Q12" i="4"/>
  <c r="E12" i="4"/>
  <c r="D12" i="4"/>
  <c r="BK11" i="4"/>
  <c r="AD11" i="4"/>
  <c r="AB11" i="4"/>
  <c r="X11" i="4"/>
  <c r="BB11" i="4" s="1"/>
  <c r="R11" i="4"/>
  <c r="AY11" i="4" s="1"/>
  <c r="BK10" i="4"/>
  <c r="BD10" i="4"/>
  <c r="AP10" i="4"/>
  <c r="AO10" i="4"/>
  <c r="BG10" i="4" s="1"/>
  <c r="AN10" i="4"/>
  <c r="AI10" i="4"/>
  <c r="AD10" i="4"/>
  <c r="AC10" i="4"/>
  <c r="AB10" i="4"/>
  <c r="X10" i="4"/>
  <c r="BB10" i="4" s="1"/>
  <c r="W10" i="4"/>
  <c r="V10" i="4"/>
  <c r="AZ10" i="4" s="1"/>
  <c r="R10" i="4"/>
  <c r="AY10" i="4" s="1"/>
  <c r="Q10" i="4"/>
  <c r="AU10" i="4" s="1"/>
  <c r="E10" i="4"/>
  <c r="D10" i="4"/>
  <c r="BK9" i="4"/>
  <c r="V9" i="4" s="1"/>
  <c r="AZ9" i="4" s="1"/>
  <c r="BE9" i="4"/>
  <c r="BD9" i="4"/>
  <c r="AP9" i="4"/>
  <c r="AO9" i="4"/>
  <c r="AN9" i="4"/>
  <c r="BF9" i="4" s="1"/>
  <c r="AJ9" i="4"/>
  <c r="BH9" i="4" s="1"/>
  <c r="AI9" i="4"/>
  <c r="BG9" i="4" s="1"/>
  <c r="AH9" i="4"/>
  <c r="BC9" i="4" s="1"/>
  <c r="AD9" i="4"/>
  <c r="AC9" i="4"/>
  <c r="AB9" i="4"/>
  <c r="BK8" i="4"/>
  <c r="AJ8" i="4" s="1"/>
  <c r="BH8" i="4" s="1"/>
  <c r="BE8" i="4"/>
  <c r="BB8" i="4"/>
  <c r="BA8" i="4"/>
  <c r="AZ8" i="4"/>
  <c r="AY8" i="4"/>
  <c r="AP8" i="4"/>
  <c r="AO8" i="4"/>
  <c r="BG8" i="4" s="1"/>
  <c r="AD8" i="4"/>
  <c r="AC8" i="4"/>
  <c r="AB8" i="4"/>
  <c r="X8" i="4"/>
  <c r="W8" i="4"/>
  <c r="V8" i="4"/>
  <c r="R8" i="4"/>
  <c r="F8" i="4"/>
  <c r="AS8" i="4" s="1"/>
  <c r="E8" i="4"/>
  <c r="D8" i="4"/>
  <c r="BK7" i="4"/>
  <c r="AP7" i="4"/>
  <c r="AO7" i="4"/>
  <c r="BG7" i="4" s="1"/>
  <c r="BK6" i="4"/>
  <c r="J6" i="4" s="1"/>
  <c r="F6" i="4"/>
  <c r="AS6" i="4" s="1"/>
  <c r="BK5" i="4"/>
  <c r="BK4" i="4"/>
  <c r="V4" i="4"/>
  <c r="Q4" i="4"/>
  <c r="P4" i="4"/>
  <c r="AW4" i="4" s="1"/>
  <c r="J4" i="4"/>
  <c r="G4" i="4"/>
  <c r="AQ4" i="4" s="1"/>
  <c r="E89" i="1" l="1"/>
  <c r="BG17" i="4"/>
  <c r="BD17" i="4"/>
  <c r="G6" i="4"/>
  <c r="AQ6" i="4" s="1"/>
  <c r="BE61" i="4"/>
  <c r="BC66" i="4"/>
  <c r="AR63" i="4"/>
  <c r="BE70" i="4"/>
  <c r="BH70" i="4"/>
  <c r="BE32" i="4"/>
  <c r="BH32" i="4"/>
  <c r="AX50" i="4"/>
  <c r="BC55" i="4"/>
  <c r="BH112" i="4"/>
  <c r="BE112" i="4"/>
  <c r="BE144" i="4"/>
  <c r="BH144" i="4"/>
  <c r="BH233" i="4"/>
  <c r="BE233" i="4"/>
  <c r="AB5" i="4"/>
  <c r="X5" i="4"/>
  <c r="BB5" i="4" s="1"/>
  <c r="W5" i="4"/>
  <c r="V5" i="4"/>
  <c r="R5" i="4"/>
  <c r="AY5" i="4" s="1"/>
  <c r="AC5" i="4"/>
  <c r="Q5" i="4"/>
  <c r="AX5" i="4" s="1"/>
  <c r="P5" i="4"/>
  <c r="AW5" i="4" s="1"/>
  <c r="L5" i="4"/>
  <c r="AV5" i="4" s="1"/>
  <c r="K5" i="4"/>
  <c r="J5" i="4"/>
  <c r="AP5" i="4"/>
  <c r="AH5" i="4"/>
  <c r="AN5" i="4"/>
  <c r="BF5" i="4" s="1"/>
  <c r="AO5" i="4"/>
  <c r="BG5" i="4" s="1"/>
  <c r="AJ5" i="4"/>
  <c r="AI5" i="4"/>
  <c r="E5" i="4"/>
  <c r="D5" i="4"/>
  <c r="P25" i="4"/>
  <c r="L25" i="4"/>
  <c r="K25" i="4"/>
  <c r="AU25" i="4" s="1"/>
  <c r="J25" i="4"/>
  <c r="F25" i="4"/>
  <c r="Q25" i="4"/>
  <c r="AX25" i="4" s="1"/>
  <c r="E25" i="4"/>
  <c r="AR25" i="4" s="1"/>
  <c r="D25" i="4"/>
  <c r="AQ25" i="4" s="1"/>
  <c r="AP25" i="4"/>
  <c r="BH25" i="4" s="1"/>
  <c r="AO25" i="4"/>
  <c r="AH25" i="4"/>
  <c r="BC25" i="4" s="1"/>
  <c r="AC25" i="4"/>
  <c r="AN25" i="4"/>
  <c r="BF25" i="4" s="1"/>
  <c r="AJ25" i="4"/>
  <c r="BE25" i="4" s="1"/>
  <c r="AI25" i="4"/>
  <c r="AD25" i="4"/>
  <c r="X25" i="4"/>
  <c r="BB25" i="4" s="1"/>
  <c r="AB25" i="4"/>
  <c r="V25" i="4"/>
  <c r="AZ25" i="4" s="1"/>
  <c r="BE50" i="4"/>
  <c r="BH50" i="4"/>
  <c r="AH70" i="4"/>
  <c r="BC70" i="4" s="1"/>
  <c r="AW88" i="4"/>
  <c r="AT88" i="4"/>
  <c r="L152" i="4"/>
  <c r="AV152" i="4" s="1"/>
  <c r="R152" i="4"/>
  <c r="AY152" i="4" s="1"/>
  <c r="Q152" i="4"/>
  <c r="AX152" i="4" s="1"/>
  <c r="D152" i="4"/>
  <c r="AP152" i="4"/>
  <c r="AN152" i="4"/>
  <c r="BF152" i="4" s="1"/>
  <c r="AO152" i="4"/>
  <c r="AJ152" i="4"/>
  <c r="AI152" i="4"/>
  <c r="AC152" i="4"/>
  <c r="X152" i="4"/>
  <c r="BB152" i="4" s="1"/>
  <c r="W152" i="4"/>
  <c r="BA152" i="4" s="1"/>
  <c r="V152" i="4"/>
  <c r="P152" i="4"/>
  <c r="AW152" i="4" s="1"/>
  <c r="K152" i="4"/>
  <c r="AU152" i="4" s="1"/>
  <c r="J152" i="4"/>
  <c r="AD152" i="4"/>
  <c r="AB152" i="4"/>
  <c r="F152" i="4"/>
  <c r="AS152" i="4" s="1"/>
  <c r="E152" i="4"/>
  <c r="AR152" i="4" s="1"/>
  <c r="X189" i="4"/>
  <c r="BB189" i="4" s="1"/>
  <c r="R189" i="4"/>
  <c r="AY189" i="4" s="1"/>
  <c r="D189" i="4"/>
  <c r="L189" i="4"/>
  <c r="AV189" i="4" s="1"/>
  <c r="K189" i="4"/>
  <c r="J189" i="4"/>
  <c r="AT189" i="4" s="1"/>
  <c r="F189" i="4"/>
  <c r="AS189" i="4" s="1"/>
  <c r="E189" i="4"/>
  <c r="AR189" i="4" s="1"/>
  <c r="AH189" i="4"/>
  <c r="AD189" i="4"/>
  <c r="AC189" i="4"/>
  <c r="BA189" i="4" s="1"/>
  <c r="AB189" i="4"/>
  <c r="AZ189" i="4" s="1"/>
  <c r="W189" i="4"/>
  <c r="V189" i="4"/>
  <c r="AN189" i="4"/>
  <c r="AJ189" i="4"/>
  <c r="AI189" i="4"/>
  <c r="Q189" i="4"/>
  <c r="AX189" i="4" s="1"/>
  <c r="P189" i="4"/>
  <c r="AW189" i="4" s="1"/>
  <c r="AP189" i="4"/>
  <c r="AO189" i="4"/>
  <c r="AR194" i="4"/>
  <c r="AU194" i="4"/>
  <c r="P17" i="4"/>
  <c r="L17" i="4"/>
  <c r="AV17" i="4" s="1"/>
  <c r="K17" i="4"/>
  <c r="AU17" i="4" s="1"/>
  <c r="J17" i="4"/>
  <c r="F17" i="4"/>
  <c r="AS17" i="4" s="1"/>
  <c r="Q17" i="4"/>
  <c r="AX17" i="4" s="1"/>
  <c r="E17" i="4"/>
  <c r="AR17" i="4" s="1"/>
  <c r="D17" i="4"/>
  <c r="AO17" i="4"/>
  <c r="AP17" i="4"/>
  <c r="AN17" i="4"/>
  <c r="BF17" i="4" s="1"/>
  <c r="AJ17" i="4"/>
  <c r="AH17" i="4"/>
  <c r="AB17" i="4"/>
  <c r="X17" i="4"/>
  <c r="BB17" i="4" s="1"/>
  <c r="AU37" i="4"/>
  <c r="BE65" i="4"/>
  <c r="BH65" i="4"/>
  <c r="AQ18" i="4"/>
  <c r="AP61" i="4"/>
  <c r="BH61" i="4" s="1"/>
  <c r="D61" i="4"/>
  <c r="AO61" i="4"/>
  <c r="AN61" i="4"/>
  <c r="X61" i="4"/>
  <c r="R61" i="4"/>
  <c r="Q61" i="4"/>
  <c r="W61" i="4"/>
  <c r="V61" i="4"/>
  <c r="P61" i="4"/>
  <c r="AD61" i="4"/>
  <c r="AC61" i="4"/>
  <c r="J61" i="4"/>
  <c r="AB61" i="4"/>
  <c r="L61" i="4"/>
  <c r="K61" i="4"/>
  <c r="AI61" i="4"/>
  <c r="AH61" i="4"/>
  <c r="F61" i="4"/>
  <c r="E61" i="4"/>
  <c r="AW19" i="4"/>
  <c r="AZ19" i="4"/>
  <c r="AT39" i="4"/>
  <c r="AQ39" i="4"/>
  <c r="D62" i="4"/>
  <c r="AQ62" i="4" s="1"/>
  <c r="BG68" i="4"/>
  <c r="BD68" i="4"/>
  <c r="V70" i="4"/>
  <c r="R70" i="4"/>
  <c r="AY70" i="4" s="1"/>
  <c r="Q70" i="4"/>
  <c r="AX70" i="4" s="1"/>
  <c r="AD70" i="4"/>
  <c r="AC70" i="4"/>
  <c r="AB70" i="4"/>
  <c r="X70" i="4"/>
  <c r="BB70" i="4" s="1"/>
  <c r="W70" i="4"/>
  <c r="BA70" i="4" s="1"/>
  <c r="P70" i="4"/>
  <c r="AW70" i="4" s="1"/>
  <c r="AP70" i="4"/>
  <c r="AO70" i="4"/>
  <c r="AN70" i="4"/>
  <c r="BF70" i="4" s="1"/>
  <c r="J70" i="4"/>
  <c r="L70" i="4"/>
  <c r="AV70" i="4" s="1"/>
  <c r="K70" i="4"/>
  <c r="AU70" i="4" s="1"/>
  <c r="D70" i="4"/>
  <c r="F70" i="4"/>
  <c r="AS70" i="4" s="1"/>
  <c r="E70" i="4"/>
  <c r="AR70" i="4" s="1"/>
  <c r="AU92" i="4"/>
  <c r="AX92" i="4"/>
  <c r="AT4" i="4"/>
  <c r="AZ40" i="4"/>
  <c r="AV42" i="4"/>
  <c r="AS42" i="4"/>
  <c r="BB43" i="4"/>
  <c r="AW64" i="4"/>
  <c r="V77" i="4"/>
  <c r="AI77" i="4"/>
  <c r="BD77" i="4" s="1"/>
  <c r="AH77" i="4"/>
  <c r="BC77" i="4" s="1"/>
  <c r="AD77" i="4"/>
  <c r="AO77" i="4"/>
  <c r="BG77" i="4" s="1"/>
  <c r="AN77" i="4"/>
  <c r="BF77" i="4" s="1"/>
  <c r="AP77" i="4"/>
  <c r="D77" i="4"/>
  <c r="AQ77" i="4" s="1"/>
  <c r="AC77" i="4"/>
  <c r="W77" i="4"/>
  <c r="Q77" i="4"/>
  <c r="P77" i="4"/>
  <c r="F77" i="4"/>
  <c r="AS77" i="4" s="1"/>
  <c r="L77" i="4"/>
  <c r="AV77" i="4" s="1"/>
  <c r="K77" i="4"/>
  <c r="AU77" i="4" s="1"/>
  <c r="J77" i="4"/>
  <c r="AT77" i="4" s="1"/>
  <c r="E77" i="4"/>
  <c r="AR77" i="4" s="1"/>
  <c r="AJ77" i="4"/>
  <c r="AT145" i="4"/>
  <c r="AU218" i="4"/>
  <c r="AX218" i="4"/>
  <c r="AW155" i="4"/>
  <c r="AT155" i="4"/>
  <c r="BE184" i="4"/>
  <c r="BH184" i="4"/>
  <c r="BC186" i="4"/>
  <c r="BF186" i="4"/>
  <c r="AI40" i="4"/>
  <c r="AD40" i="4"/>
  <c r="P40" i="4"/>
  <c r="AW40" i="4" s="1"/>
  <c r="F40" i="4"/>
  <c r="L40" i="4"/>
  <c r="K40" i="4"/>
  <c r="AU40" i="4" s="1"/>
  <c r="E40" i="4"/>
  <c r="AR40" i="4" s="1"/>
  <c r="J40" i="4"/>
  <c r="AC40" i="4"/>
  <c r="AN40" i="4"/>
  <c r="BF40" i="4" s="1"/>
  <c r="AO40" i="4"/>
  <c r="AJ40" i="4"/>
  <c r="BE40" i="4" s="1"/>
  <c r="AP40" i="4"/>
  <c r="BH40" i="4" s="1"/>
  <c r="AH40" i="4"/>
  <c r="BC40" i="4" s="1"/>
  <c r="X40" i="4"/>
  <c r="BB40" i="4" s="1"/>
  <c r="R40" i="4"/>
  <c r="AY40" i="4" s="1"/>
  <c r="Q40" i="4"/>
  <c r="AX40" i="4" s="1"/>
  <c r="AQ45" i="4"/>
  <c r="AT45" i="4"/>
  <c r="BD183" i="4"/>
  <c r="BG183" i="4"/>
  <c r="BC183" i="4"/>
  <c r="BF183" i="4"/>
  <c r="AQ418" i="4"/>
  <c r="W6" i="4"/>
  <c r="BA6" i="4" s="1"/>
  <c r="Q6" i="4"/>
  <c r="AX6" i="4" s="1"/>
  <c r="V6" i="4"/>
  <c r="R6" i="4"/>
  <c r="AY6" i="4" s="1"/>
  <c r="P6" i="4"/>
  <c r="AW6" i="4" s="1"/>
  <c r="AI6" i="4"/>
  <c r="BD6" i="4" s="1"/>
  <c r="AP6" i="4"/>
  <c r="AO6" i="4"/>
  <c r="BG6" i="4" s="1"/>
  <c r="AN6" i="4"/>
  <c r="BF6" i="4" s="1"/>
  <c r="AJ6" i="4"/>
  <c r="X6" i="4"/>
  <c r="BB6" i="4" s="1"/>
  <c r="K6" i="4"/>
  <c r="AD6" i="4"/>
  <c r="AC6" i="4"/>
  <c r="AB6" i="4"/>
  <c r="AH6" i="4"/>
  <c r="BC6" i="4" s="1"/>
  <c r="L6" i="4"/>
  <c r="AV6" i="4" s="1"/>
  <c r="E6" i="4"/>
  <c r="D6" i="4"/>
  <c r="X57" i="4"/>
  <c r="W57" i="4"/>
  <c r="R57" i="4"/>
  <c r="Q57" i="4"/>
  <c r="AX57" i="4" s="1"/>
  <c r="V57" i="4"/>
  <c r="P57" i="4"/>
  <c r="AW57" i="4" s="1"/>
  <c r="L57" i="4"/>
  <c r="AV57" i="4" s="1"/>
  <c r="J57" i="4"/>
  <c r="E57" i="4"/>
  <c r="AR57" i="4" s="1"/>
  <c r="K57" i="4"/>
  <c r="AU57" i="4" s="1"/>
  <c r="F57" i="4"/>
  <c r="BG66" i="4"/>
  <c r="BE76" i="4"/>
  <c r="BH76" i="4"/>
  <c r="AT86" i="4"/>
  <c r="BC102" i="4"/>
  <c r="AR150" i="4"/>
  <c r="L155" i="4"/>
  <c r="AV155" i="4" s="1"/>
  <c r="AD155" i="4"/>
  <c r="AC155" i="4"/>
  <c r="X155" i="4"/>
  <c r="BB155" i="4" s="1"/>
  <c r="F155" i="4"/>
  <c r="AS155" i="4" s="1"/>
  <c r="E155" i="4"/>
  <c r="AR155" i="4" s="1"/>
  <c r="D155" i="4"/>
  <c r="J155" i="4"/>
  <c r="AO155" i="4"/>
  <c r="BG155" i="4" s="1"/>
  <c r="AI155" i="4"/>
  <c r="BD155" i="4" s="1"/>
  <c r="AH155" i="4"/>
  <c r="BC155" i="4" s="1"/>
  <c r="AB155" i="4"/>
  <c r="W155" i="4"/>
  <c r="V155" i="4"/>
  <c r="AZ155" i="4" s="1"/>
  <c r="R155" i="4"/>
  <c r="AY155" i="4" s="1"/>
  <c r="K155" i="4"/>
  <c r="AN155" i="4"/>
  <c r="BF155" i="4" s="1"/>
  <c r="AP155" i="4"/>
  <c r="Q155" i="4"/>
  <c r="AJ155" i="4"/>
  <c r="BD27" i="4"/>
  <c r="BG27" i="4"/>
  <c r="AY39" i="4"/>
  <c r="BD73" i="4"/>
  <c r="BG73" i="4"/>
  <c r="AW100" i="4"/>
  <c r="AX126" i="4"/>
  <c r="BE146" i="4"/>
  <c r="BH146" i="4"/>
  <c r="BD21" i="4"/>
  <c r="BG21" i="4"/>
  <c r="BD65" i="4"/>
  <c r="BG65" i="4"/>
  <c r="BF68" i="4"/>
  <c r="BC158" i="4"/>
  <c r="AB62" i="4"/>
  <c r="X62" i="4"/>
  <c r="BB62" i="4" s="1"/>
  <c r="W62" i="4"/>
  <c r="BA62" i="4" s="1"/>
  <c r="P62" i="4"/>
  <c r="AW62" i="4" s="1"/>
  <c r="F62" i="4"/>
  <c r="AS62" i="4" s="1"/>
  <c r="L62" i="4"/>
  <c r="AV62" i="4" s="1"/>
  <c r="J62" i="4"/>
  <c r="K62" i="4"/>
  <c r="AU62" i="4" s="1"/>
  <c r="E62" i="4"/>
  <c r="AR62" i="4" s="1"/>
  <c r="AN62" i="4"/>
  <c r="AC62" i="4"/>
  <c r="AJ62" i="4"/>
  <c r="AI62" i="4"/>
  <c r="AH62" i="4"/>
  <c r="AD62" i="4"/>
  <c r="V62" i="4"/>
  <c r="AP62" i="4"/>
  <c r="AO62" i="4"/>
  <c r="Q62" i="4"/>
  <c r="AX62" i="4" s="1"/>
  <c r="AT110" i="4"/>
  <c r="BH23" i="4"/>
  <c r="BE23" i="4"/>
  <c r="BH101" i="4"/>
  <c r="BE101" i="4"/>
  <c r="BE81" i="4"/>
  <c r="BH81" i="4"/>
  <c r="BH135" i="4"/>
  <c r="BE135" i="4"/>
  <c r="BA171" i="4"/>
  <c r="BD171" i="4"/>
  <c r="X180" i="4"/>
  <c r="BB180" i="4" s="1"/>
  <c r="R180" i="4"/>
  <c r="AY180" i="4" s="1"/>
  <c r="K180" i="4"/>
  <c r="J180" i="4"/>
  <c r="AP180" i="4"/>
  <c r="AO180" i="4"/>
  <c r="D180" i="4"/>
  <c r="AQ180" i="4" s="1"/>
  <c r="E180" i="4"/>
  <c r="AR180" i="4" s="1"/>
  <c r="V180" i="4"/>
  <c r="Q180" i="4"/>
  <c r="P180" i="4"/>
  <c r="L180" i="4"/>
  <c r="AV180" i="4" s="1"/>
  <c r="F180" i="4"/>
  <c r="AS180" i="4" s="1"/>
  <c r="AI180" i="4"/>
  <c r="AH180" i="4"/>
  <c r="AB180" i="4"/>
  <c r="AN180" i="4"/>
  <c r="AJ180" i="4"/>
  <c r="AD180" i="4"/>
  <c r="AC180" i="4"/>
  <c r="W180" i="4"/>
  <c r="BA16" i="4"/>
  <c r="AX16" i="4"/>
  <c r="AW251" i="4"/>
  <c r="AD4" i="4"/>
  <c r="AC4" i="4"/>
  <c r="X4" i="4"/>
  <c r="BB4" i="4" s="1"/>
  <c r="AB4" i="4"/>
  <c r="AZ4" i="4" s="1"/>
  <c r="W4" i="4"/>
  <c r="BA4" i="4" s="1"/>
  <c r="F4" i="4"/>
  <c r="AS4" i="4" s="1"/>
  <c r="E4" i="4"/>
  <c r="D4" i="4"/>
  <c r="AP4" i="4"/>
  <c r="AN4" i="4"/>
  <c r="BF4" i="4" s="1"/>
  <c r="AO4" i="4"/>
  <c r="BG4" i="4" s="1"/>
  <c r="AJ4" i="4"/>
  <c r="AH4" i="4"/>
  <c r="AI4" i="4"/>
  <c r="R4" i="4"/>
  <c r="AY4" i="4" s="1"/>
  <c r="L4" i="4"/>
  <c r="AV4" i="4" s="1"/>
  <c r="K4" i="4"/>
  <c r="P23" i="4"/>
  <c r="L23" i="4"/>
  <c r="AV23" i="4" s="1"/>
  <c r="K23" i="4"/>
  <c r="J23" i="4"/>
  <c r="F23" i="4"/>
  <c r="AS23" i="4" s="1"/>
  <c r="Q23" i="4"/>
  <c r="E23" i="4"/>
  <c r="AR23" i="4" s="1"/>
  <c r="D23" i="4"/>
  <c r="AQ23" i="4" s="1"/>
  <c r="AN23" i="4"/>
  <c r="BF23" i="4" s="1"/>
  <c r="AP23" i="4"/>
  <c r="AO23" i="4"/>
  <c r="BG23" i="4" s="1"/>
  <c r="AI23" i="4"/>
  <c r="AC23" i="4"/>
  <c r="BA23" i="4" s="1"/>
  <c r="AB23" i="4"/>
  <c r="BC23" i="4" s="1"/>
  <c r="F5" i="4"/>
  <c r="AS5" i="4" s="1"/>
  <c r="P11" i="4"/>
  <c r="L11" i="4"/>
  <c r="AV11" i="4" s="1"/>
  <c r="K11" i="4"/>
  <c r="F11" i="4"/>
  <c r="AS11" i="4" s="1"/>
  <c r="J11" i="4"/>
  <c r="Q11" i="4"/>
  <c r="E11" i="4"/>
  <c r="AR11" i="4" s="1"/>
  <c r="D11" i="4"/>
  <c r="AQ11" i="4" s="1"/>
  <c r="AJ11" i="4"/>
  <c r="AH11" i="4"/>
  <c r="AP11" i="4"/>
  <c r="AO11" i="4"/>
  <c r="AN11" i="4"/>
  <c r="AI11" i="4"/>
  <c r="AC11" i="4"/>
  <c r="W11" i="4"/>
  <c r="BA11" i="4" s="1"/>
  <c r="V11" i="4"/>
  <c r="AZ11" i="4" s="1"/>
  <c r="R17" i="4"/>
  <c r="AY17" i="4" s="1"/>
  <c r="BB41" i="4"/>
  <c r="AX88" i="4"/>
  <c r="BF132" i="4"/>
  <c r="BC132" i="4"/>
  <c r="BH169" i="4"/>
  <c r="BE169" i="4"/>
  <c r="AW170" i="4"/>
  <c r="AT170" i="4"/>
  <c r="BG70" i="4"/>
  <c r="BD70" i="4"/>
  <c r="P13" i="4"/>
  <c r="L13" i="4"/>
  <c r="AV13" i="4" s="1"/>
  <c r="K13" i="4"/>
  <c r="F13" i="4"/>
  <c r="AS13" i="4" s="1"/>
  <c r="J13" i="4"/>
  <c r="Q13" i="4"/>
  <c r="E13" i="4"/>
  <c r="AR13" i="4" s="1"/>
  <c r="D13" i="4"/>
  <c r="AQ13" i="4" s="1"/>
  <c r="AN13" i="4"/>
  <c r="AC13" i="4"/>
  <c r="AJ13" i="4"/>
  <c r="AI13" i="4"/>
  <c r="AH13" i="4"/>
  <c r="X13" i="4"/>
  <c r="BB13" i="4" s="1"/>
  <c r="V13" i="4"/>
  <c r="AB13" i="4"/>
  <c r="AD13" i="4"/>
  <c r="W13" i="4"/>
  <c r="BA13" i="4" s="1"/>
  <c r="BH111" i="4"/>
  <c r="BE111" i="4"/>
  <c r="AZ23" i="4"/>
  <c r="AB66" i="4"/>
  <c r="X66" i="4"/>
  <c r="BB66" i="4" s="1"/>
  <c r="W66" i="4"/>
  <c r="BA66" i="4" s="1"/>
  <c r="AC66" i="4"/>
  <c r="V66" i="4"/>
  <c r="R66" i="4"/>
  <c r="AY66" i="4" s="1"/>
  <c r="Q66" i="4"/>
  <c r="AX66" i="4" s="1"/>
  <c r="P66" i="4"/>
  <c r="L66" i="4"/>
  <c r="AV66" i="4" s="1"/>
  <c r="AP66" i="4"/>
  <c r="AO66" i="4"/>
  <c r="AN66" i="4"/>
  <c r="BF66" i="4" s="1"/>
  <c r="J66" i="4"/>
  <c r="AT66" i="4" s="1"/>
  <c r="AD66" i="4"/>
  <c r="K66" i="4"/>
  <c r="AU66" i="4" s="1"/>
  <c r="F66" i="4"/>
  <c r="AS66" i="4" s="1"/>
  <c r="E66" i="4"/>
  <c r="AR66" i="4" s="1"/>
  <c r="D66" i="4"/>
  <c r="BH107" i="4"/>
  <c r="BE107" i="4"/>
  <c r="BH296" i="4"/>
  <c r="BE296" i="4"/>
  <c r="AX69" i="4"/>
  <c r="BH102" i="4"/>
  <c r="BE102" i="4"/>
  <c r="W25" i="4"/>
  <c r="BA25" i="4" s="1"/>
  <c r="BA10" i="4"/>
  <c r="AX10" i="4"/>
  <c r="AU24" i="4"/>
  <c r="AX24" i="4"/>
  <c r="AW38" i="4"/>
  <c r="AZ38" i="4"/>
  <c r="BE69" i="4"/>
  <c r="BH69" i="4"/>
  <c r="V75" i="4"/>
  <c r="AB75" i="4"/>
  <c r="X75" i="4"/>
  <c r="BB75" i="4" s="1"/>
  <c r="W75" i="4"/>
  <c r="J75" i="4"/>
  <c r="AT75" i="4" s="1"/>
  <c r="F75" i="4"/>
  <c r="AS75" i="4" s="1"/>
  <c r="E75" i="4"/>
  <c r="D75" i="4"/>
  <c r="AQ75" i="4" s="1"/>
  <c r="AN75" i="4"/>
  <c r="BF75" i="4" s="1"/>
  <c r="AJ75" i="4"/>
  <c r="AI75" i="4"/>
  <c r="BD75" i="4" s="1"/>
  <c r="AC75" i="4"/>
  <c r="AH75" i="4"/>
  <c r="AD75" i="4"/>
  <c r="P75" i="4"/>
  <c r="AP75" i="4"/>
  <c r="AO75" i="4"/>
  <c r="BG75" i="4" s="1"/>
  <c r="K75" i="4"/>
  <c r="AU75" i="4" s="1"/>
  <c r="R75" i="4"/>
  <c r="AY75" i="4" s="1"/>
  <c r="Q75" i="4"/>
  <c r="L75" i="4"/>
  <c r="AV75" i="4" s="1"/>
  <c r="BH106" i="4"/>
  <c r="BE106" i="4"/>
  <c r="BD132" i="4"/>
  <c r="BD104" i="4"/>
  <c r="BG104" i="4"/>
  <c r="AT42" i="4"/>
  <c r="AQ42" i="4"/>
  <c r="AZ49" i="4"/>
  <c r="AW49" i="4"/>
  <c r="BE66" i="4"/>
  <c r="BH66" i="4"/>
  <c r="R25" i="4"/>
  <c r="AX38" i="4"/>
  <c r="AU38" i="4"/>
  <c r="AD5" i="4"/>
  <c r="V17" i="4"/>
  <c r="R7" i="4"/>
  <c r="AY7" i="4" s="1"/>
  <c r="Q7" i="4"/>
  <c r="AX7" i="4" s="1"/>
  <c r="P7" i="4"/>
  <c r="AW7" i="4" s="1"/>
  <c r="L7" i="4"/>
  <c r="AV7" i="4" s="1"/>
  <c r="K7" i="4"/>
  <c r="V7" i="4"/>
  <c r="J7" i="4"/>
  <c r="F7" i="4"/>
  <c r="AS7" i="4" s="1"/>
  <c r="E7" i="4"/>
  <c r="AN7" i="4"/>
  <c r="BF7" i="4" s="1"/>
  <c r="AJ7" i="4"/>
  <c r="AI7" i="4"/>
  <c r="AH7" i="4"/>
  <c r="AD7" i="4"/>
  <c r="X7" i="4"/>
  <c r="BB7" i="4" s="1"/>
  <c r="D7" i="4"/>
  <c r="AC7" i="4"/>
  <c r="AB7" i="4"/>
  <c r="W7" i="4"/>
  <c r="R13" i="4"/>
  <c r="AY13" i="4" s="1"/>
  <c r="W17" i="4"/>
  <c r="BA17" i="4" s="1"/>
  <c r="AZ18" i="4"/>
  <c r="BF72" i="4"/>
  <c r="BC72" i="4"/>
  <c r="AH152" i="4"/>
  <c r="AQ182" i="4"/>
  <c r="BG118" i="4"/>
  <c r="BE15" i="4"/>
  <c r="BH15" i="4"/>
  <c r="AQ58" i="4"/>
  <c r="AT298" i="4"/>
  <c r="BG146" i="4"/>
  <c r="BD146" i="4"/>
  <c r="AU12" i="4"/>
  <c r="AX12" i="4"/>
  <c r="AO13" i="4"/>
  <c r="AC17" i="4"/>
  <c r="BA18" i="4"/>
  <c r="BD32" i="4"/>
  <c r="BG32" i="4"/>
  <c r="BB44" i="4"/>
  <c r="AW65" i="4"/>
  <c r="BG72" i="4"/>
  <c r="BD72" i="4"/>
  <c r="AQ138" i="4"/>
  <c r="BF144" i="4"/>
  <c r="AZ68" i="4"/>
  <c r="BH103" i="4"/>
  <c r="BE103" i="4"/>
  <c r="W116" i="4"/>
  <c r="V116" i="4"/>
  <c r="AP116" i="4"/>
  <c r="AO116" i="4"/>
  <c r="AI116" i="4"/>
  <c r="F116" i="4"/>
  <c r="AS116" i="4" s="1"/>
  <c r="E116" i="4"/>
  <c r="D116" i="4"/>
  <c r="AQ116" i="4" s="1"/>
  <c r="AH116" i="4"/>
  <c r="AD116" i="4"/>
  <c r="AC116" i="4"/>
  <c r="R116" i="4"/>
  <c r="AY116" i="4" s="1"/>
  <c r="AB116" i="4"/>
  <c r="X116" i="4"/>
  <c r="BB116" i="4" s="1"/>
  <c r="L116" i="4"/>
  <c r="AV116" i="4" s="1"/>
  <c r="AN116" i="4"/>
  <c r="BF133" i="4"/>
  <c r="BC133" i="4"/>
  <c r="BF148" i="4"/>
  <c r="BC148" i="4"/>
  <c r="AN27" i="4"/>
  <c r="BF27" i="4" s="1"/>
  <c r="AZ29" i="4"/>
  <c r="AQ41" i="4"/>
  <c r="AZ44" i="4"/>
  <c r="BE51" i="4"/>
  <c r="BH51" i="4"/>
  <c r="BH63" i="4"/>
  <c r="BE63" i="4"/>
  <c r="AD69" i="4"/>
  <c r="AQ83" i="4"/>
  <c r="AT84" i="4"/>
  <c r="AQ87" i="4"/>
  <c r="BH91" i="4"/>
  <c r="BE91" i="4"/>
  <c r="AB92" i="4"/>
  <c r="BC92" i="4" s="1"/>
  <c r="AT98" i="4"/>
  <c r="AQ98" i="4"/>
  <c r="AB100" i="4"/>
  <c r="AU121" i="4"/>
  <c r="AJ122" i="4"/>
  <c r="W123" i="4"/>
  <c r="V123" i="4"/>
  <c r="Q123" i="4"/>
  <c r="AX123" i="4" s="1"/>
  <c r="P123" i="4"/>
  <c r="AW123" i="4" s="1"/>
  <c r="L123" i="4"/>
  <c r="AV123" i="4" s="1"/>
  <c r="F123" i="4"/>
  <c r="AO123" i="4"/>
  <c r="AD123" i="4"/>
  <c r="AN123" i="4"/>
  <c r="AJ123" i="4"/>
  <c r="AI123" i="4"/>
  <c r="AH123" i="4"/>
  <c r="AP123" i="4"/>
  <c r="AC123" i="4"/>
  <c r="AB123" i="4"/>
  <c r="X123" i="4"/>
  <c r="BB123" i="4" s="1"/>
  <c r="K123" i="4"/>
  <c r="R123" i="4"/>
  <c r="AY123" i="4" s="1"/>
  <c r="D123" i="4"/>
  <c r="AQ123" i="4" s="1"/>
  <c r="BG133" i="4"/>
  <c r="BD133" i="4"/>
  <c r="V144" i="4"/>
  <c r="R144" i="4"/>
  <c r="AY144" i="4" s="1"/>
  <c r="AB144" i="4"/>
  <c r="BC144" i="4" s="1"/>
  <c r="X144" i="4"/>
  <c r="BB144" i="4" s="1"/>
  <c r="W144" i="4"/>
  <c r="BA144" i="4" s="1"/>
  <c r="L144" i="4"/>
  <c r="AV144" i="4" s="1"/>
  <c r="J144" i="4"/>
  <c r="F144" i="4"/>
  <c r="AS144" i="4" s="1"/>
  <c r="E144" i="4"/>
  <c r="AR144" i="4" s="1"/>
  <c r="D144" i="4"/>
  <c r="AP144" i="4"/>
  <c r="AO144" i="4"/>
  <c r="AI144" i="4"/>
  <c r="AC144" i="4"/>
  <c r="K144" i="4"/>
  <c r="AU144" i="4" s="1"/>
  <c r="AQ211" i="4"/>
  <c r="BC73" i="4"/>
  <c r="BF73" i="4"/>
  <c r="V82" i="4"/>
  <c r="L82" i="4"/>
  <c r="AV82" i="4" s="1"/>
  <c r="K82" i="4"/>
  <c r="J82" i="4"/>
  <c r="AC82" i="4"/>
  <c r="AB82" i="4"/>
  <c r="Q82" i="4"/>
  <c r="X82" i="4"/>
  <c r="BB82" i="4" s="1"/>
  <c r="W82" i="4"/>
  <c r="R82" i="4"/>
  <c r="AY82" i="4" s="1"/>
  <c r="AN82" i="4"/>
  <c r="BF82" i="4" s="1"/>
  <c r="AH82" i="4"/>
  <c r="BD91" i="4"/>
  <c r="BG91" i="4"/>
  <c r="AT143" i="4"/>
  <c r="AQ169" i="4"/>
  <c r="AO27" i="4"/>
  <c r="AS37" i="4"/>
  <c r="BC65" i="4"/>
  <c r="AI69" i="4"/>
  <c r="BD69" i="4" s="1"/>
  <c r="AR83" i="4"/>
  <c r="AD92" i="4"/>
  <c r="V93" i="4"/>
  <c r="Q93" i="4"/>
  <c r="P93" i="4"/>
  <c r="L93" i="4"/>
  <c r="AV93" i="4" s="1"/>
  <c r="X93" i="4"/>
  <c r="BB93" i="4" s="1"/>
  <c r="W93" i="4"/>
  <c r="R93" i="4"/>
  <c r="AY93" i="4" s="1"/>
  <c r="K93" i="4"/>
  <c r="J93" i="4"/>
  <c r="F93" i="4"/>
  <c r="AS93" i="4" s="1"/>
  <c r="AO93" i="4"/>
  <c r="AP93" i="4"/>
  <c r="AI93" i="4"/>
  <c r="AC93" i="4"/>
  <c r="BG120" i="4"/>
  <c r="AQ129" i="4"/>
  <c r="L135" i="4"/>
  <c r="AV135" i="4" s="1"/>
  <c r="BB138" i="4"/>
  <c r="BH139" i="4"/>
  <c r="BE139" i="4"/>
  <c r="V140" i="4"/>
  <c r="R140" i="4"/>
  <c r="AY140" i="4" s="1"/>
  <c r="AI140" i="4"/>
  <c r="AH140" i="4"/>
  <c r="AD140" i="4"/>
  <c r="X140" i="4"/>
  <c r="BB140" i="4" s="1"/>
  <c r="AP140" i="4"/>
  <c r="Q140" i="4"/>
  <c r="P140" i="4"/>
  <c r="L140" i="4"/>
  <c r="AV140" i="4" s="1"/>
  <c r="F140" i="4"/>
  <c r="AS140" i="4" s="1"/>
  <c r="K140" i="4"/>
  <c r="AU140" i="4" s="1"/>
  <c r="J140" i="4"/>
  <c r="AT140" i="4" s="1"/>
  <c r="AO140" i="4"/>
  <c r="AN140" i="4"/>
  <c r="AB140" i="4"/>
  <c r="AX143" i="4"/>
  <c r="BA143" i="4"/>
  <c r="AQ145" i="4"/>
  <c r="V146" i="4"/>
  <c r="R146" i="4"/>
  <c r="AY146" i="4" s="1"/>
  <c r="AP146" i="4"/>
  <c r="AO146" i="4"/>
  <c r="AN146" i="4"/>
  <c r="AH146" i="4"/>
  <c r="Q146" i="4"/>
  <c r="F146" i="4"/>
  <c r="AS146" i="4" s="1"/>
  <c r="P146" i="4"/>
  <c r="L146" i="4"/>
  <c r="AV146" i="4" s="1"/>
  <c r="K146" i="4"/>
  <c r="J146" i="4"/>
  <c r="AT146" i="4" s="1"/>
  <c r="AD146" i="4"/>
  <c r="X146" i="4"/>
  <c r="BB146" i="4" s="1"/>
  <c r="D146" i="4"/>
  <c r="AQ150" i="4"/>
  <c r="AT150" i="4"/>
  <c r="X181" i="4"/>
  <c r="BB181" i="4" s="1"/>
  <c r="R181" i="4"/>
  <c r="AY181" i="4" s="1"/>
  <c r="V181" i="4"/>
  <c r="AZ181" i="4" s="1"/>
  <c r="Q181" i="4"/>
  <c r="W181" i="4"/>
  <c r="P181" i="4"/>
  <c r="L181" i="4"/>
  <c r="AV181" i="4" s="1"/>
  <c r="K181" i="4"/>
  <c r="J181" i="4"/>
  <c r="AO181" i="4"/>
  <c r="AD181" i="4"/>
  <c r="AC181" i="4"/>
  <c r="AB181" i="4"/>
  <c r="F181" i="4"/>
  <c r="AS181" i="4" s="1"/>
  <c r="E181" i="4"/>
  <c r="AR181" i="4" s="1"/>
  <c r="D181" i="4"/>
  <c r="AQ181" i="4" s="1"/>
  <c r="AP181" i="4"/>
  <c r="AI181" i="4"/>
  <c r="AJ181" i="4"/>
  <c r="AH181" i="4"/>
  <c r="AX194" i="4"/>
  <c r="BG270" i="4"/>
  <c r="AU346" i="4"/>
  <c r="AR346" i="4"/>
  <c r="BG179" i="4"/>
  <c r="BD179" i="4"/>
  <c r="AT199" i="4"/>
  <c r="G199" i="4"/>
  <c r="AQ199" i="4" s="1"/>
  <c r="AT343" i="4"/>
  <c r="AQ343" i="4"/>
  <c r="P19" i="4"/>
  <c r="L19" i="4"/>
  <c r="AV19" i="4" s="1"/>
  <c r="K19" i="4"/>
  <c r="AU19" i="4" s="1"/>
  <c r="J19" i="4"/>
  <c r="AT19" i="4" s="1"/>
  <c r="F19" i="4"/>
  <c r="AS19" i="4" s="1"/>
  <c r="Q19" i="4"/>
  <c r="AX19" i="4" s="1"/>
  <c r="E19" i="4"/>
  <c r="AR19" i="4" s="1"/>
  <c r="D19" i="4"/>
  <c r="AQ19" i="4" s="1"/>
  <c r="AT34" i="4"/>
  <c r="AV55" i="4"/>
  <c r="BH68" i="4"/>
  <c r="BE68" i="4"/>
  <c r="BH72" i="4"/>
  <c r="BE72" i="4"/>
  <c r="BE87" i="4"/>
  <c r="BH87" i="4"/>
  <c r="AU110" i="4"/>
  <c r="AU129" i="4"/>
  <c r="BD131" i="4"/>
  <c r="AZ150" i="4"/>
  <c r="D156" i="4"/>
  <c r="AQ156" i="4" s="1"/>
  <c r="G196" i="4"/>
  <c r="AQ196" i="4" s="1"/>
  <c r="BD347" i="4"/>
  <c r="BF168" i="4"/>
  <c r="BC168" i="4"/>
  <c r="G193" i="4"/>
  <c r="AQ193" i="4" s="1"/>
  <c r="BC212" i="4"/>
  <c r="BC285" i="4"/>
  <c r="BF285" i="4"/>
  <c r="X19" i="4"/>
  <c r="BB19" i="4" s="1"/>
  <c r="AT48" i="4"/>
  <c r="AT54" i="4"/>
  <c r="BF65" i="4"/>
  <c r="V73" i="4"/>
  <c r="R73" i="4"/>
  <c r="Q73" i="4"/>
  <c r="AX73" i="4" s="1"/>
  <c r="AB73" i="4"/>
  <c r="P73" i="4"/>
  <c r="AT73" i="4" s="1"/>
  <c r="K73" i="4"/>
  <c r="AU73" i="4" s="1"/>
  <c r="X73" i="4"/>
  <c r="W73" i="4"/>
  <c r="BA73" i="4" s="1"/>
  <c r="L73" i="4"/>
  <c r="AJ73" i="4"/>
  <c r="V81" i="4"/>
  <c r="J81" i="4"/>
  <c r="F81" i="4"/>
  <c r="AS81" i="4" s="1"/>
  <c r="E81" i="4"/>
  <c r="AR81" i="4" s="1"/>
  <c r="K81" i="4"/>
  <c r="AU81" i="4" s="1"/>
  <c r="D81" i="4"/>
  <c r="AQ81" i="4" s="1"/>
  <c r="AP81" i="4"/>
  <c r="L81" i="4"/>
  <c r="AV81" i="4" s="1"/>
  <c r="AN81" i="4"/>
  <c r="AH81" i="4"/>
  <c r="J116" i="4"/>
  <c r="BF126" i="4"/>
  <c r="BC126" i="4"/>
  <c r="AS134" i="4"/>
  <c r="L158" i="4"/>
  <c r="AV158" i="4" s="1"/>
  <c r="AP158" i="4"/>
  <c r="AO158" i="4"/>
  <c r="BG158" i="4" s="1"/>
  <c r="AJ158" i="4"/>
  <c r="F158" i="4"/>
  <c r="AS158" i="4" s="1"/>
  <c r="E158" i="4"/>
  <c r="D158" i="4"/>
  <c r="AN158" i="4"/>
  <c r="BF158" i="4" s="1"/>
  <c r="AD158" i="4"/>
  <c r="R158" i="4"/>
  <c r="AY158" i="4" s="1"/>
  <c r="W158" i="4"/>
  <c r="BA158" i="4" s="1"/>
  <c r="V158" i="4"/>
  <c r="Q158" i="4"/>
  <c r="P158" i="4"/>
  <c r="K158" i="4"/>
  <c r="J158" i="4"/>
  <c r="AI158" i="4"/>
  <c r="BD158" i="4" s="1"/>
  <c r="AB158" i="4"/>
  <c r="H193" i="4"/>
  <c r="AR193" i="4" s="1"/>
  <c r="AU193" i="4"/>
  <c r="BH269" i="4"/>
  <c r="BE269" i="4"/>
  <c r="BC275" i="4"/>
  <c r="BF275" i="4"/>
  <c r="AW68" i="4"/>
  <c r="D82" i="4"/>
  <c r="AR123" i="4"/>
  <c r="L156" i="4"/>
  <c r="AV156" i="4" s="1"/>
  <c r="AI156" i="4"/>
  <c r="AH156" i="4"/>
  <c r="BC156" i="4" s="1"/>
  <c r="AC156" i="4"/>
  <c r="X156" i="4"/>
  <c r="BB156" i="4" s="1"/>
  <c r="W156" i="4"/>
  <c r="V156" i="4"/>
  <c r="AZ156" i="4" s="1"/>
  <c r="R156" i="4"/>
  <c r="AY156" i="4" s="1"/>
  <c r="P156" i="4"/>
  <c r="AP156" i="4"/>
  <c r="AJ156" i="4"/>
  <c r="F156" i="4"/>
  <c r="AS156" i="4" s="1"/>
  <c r="AO156" i="4"/>
  <c r="BG156" i="4" s="1"/>
  <c r="AN156" i="4"/>
  <c r="BF156" i="4" s="1"/>
  <c r="Q156" i="4"/>
  <c r="E156" i="4"/>
  <c r="AR156" i="4" s="1"/>
  <c r="Q116" i="4"/>
  <c r="BG166" i="4"/>
  <c r="BD166" i="4"/>
  <c r="BF322" i="4"/>
  <c r="BC322" i="4"/>
  <c r="E82" i="4"/>
  <c r="V100" i="4"/>
  <c r="E100" i="4"/>
  <c r="AR100" i="4" s="1"/>
  <c r="D100" i="4"/>
  <c r="AP100" i="4"/>
  <c r="AJ100" i="4"/>
  <c r="K100" i="4"/>
  <c r="AU100" i="4" s="1"/>
  <c r="J100" i="4"/>
  <c r="AT100" i="4" s="1"/>
  <c r="F100" i="4"/>
  <c r="AS100" i="4" s="1"/>
  <c r="AD100" i="4"/>
  <c r="AO100" i="4"/>
  <c r="AN100" i="4"/>
  <c r="AI100" i="4"/>
  <c r="AH100" i="4"/>
  <c r="X100" i="4"/>
  <c r="BB100" i="4" s="1"/>
  <c r="Q100" i="4"/>
  <c r="AX100" i="4" s="1"/>
  <c r="P116" i="4"/>
  <c r="AZ162" i="4"/>
  <c r="AW162" i="4"/>
  <c r="AU309" i="4"/>
  <c r="AR309" i="4"/>
  <c r="AX89" i="4"/>
  <c r="AU89" i="4"/>
  <c r="E28" i="4"/>
  <c r="AR28" i="4" s="1"/>
  <c r="V28" i="4"/>
  <c r="AZ28" i="4" s="1"/>
  <c r="R28" i="4"/>
  <c r="AY28" i="4" s="1"/>
  <c r="Q28" i="4"/>
  <c r="AX28" i="4" s="1"/>
  <c r="P28" i="4"/>
  <c r="L28" i="4"/>
  <c r="AV28" i="4" s="1"/>
  <c r="AP28" i="4"/>
  <c r="AO28" i="4"/>
  <c r="BG28" i="4" s="1"/>
  <c r="AN28" i="4"/>
  <c r="AI28" i="4"/>
  <c r="BD28" i="4" s="1"/>
  <c r="AJ28" i="4"/>
  <c r="AH28" i="4"/>
  <c r="BF53" i="4"/>
  <c r="BC53" i="4"/>
  <c r="BG55" i="4"/>
  <c r="E59" i="4"/>
  <c r="AR59" i="4" s="1"/>
  <c r="D59" i="4"/>
  <c r="AQ59" i="4" s="1"/>
  <c r="W59" i="4"/>
  <c r="V59" i="4"/>
  <c r="R59" i="4"/>
  <c r="AY59" i="4" s="1"/>
  <c r="Q59" i="4"/>
  <c r="AX59" i="4" s="1"/>
  <c r="L59" i="4"/>
  <c r="AV59" i="4" s="1"/>
  <c r="P59" i="4"/>
  <c r="AW59" i="4" s="1"/>
  <c r="P82" i="4"/>
  <c r="E93" i="4"/>
  <c r="AR93" i="4" s="1"/>
  <c r="AJ116" i="4"/>
  <c r="D140" i="4"/>
  <c r="BF142" i="4"/>
  <c r="BC142" i="4"/>
  <c r="BE160" i="4"/>
  <c r="BH160" i="4"/>
  <c r="BH295" i="4"/>
  <c r="BE295" i="4"/>
  <c r="W106" i="4"/>
  <c r="V106" i="4"/>
  <c r="AP106" i="4"/>
  <c r="AO106" i="4"/>
  <c r="BG106" i="4" s="1"/>
  <c r="AI106" i="4"/>
  <c r="E106" i="4"/>
  <c r="AR106" i="4" s="1"/>
  <c r="D106" i="4"/>
  <c r="AQ106" i="4" s="1"/>
  <c r="AB106" i="4"/>
  <c r="BC106" i="4" s="1"/>
  <c r="L106" i="4"/>
  <c r="AV106" i="4" s="1"/>
  <c r="X106" i="4"/>
  <c r="BB106" i="4" s="1"/>
  <c r="R106" i="4"/>
  <c r="AY106" i="4" s="1"/>
  <c r="Q106" i="4"/>
  <c r="P106" i="4"/>
  <c r="F106" i="4"/>
  <c r="AS106" i="4" s="1"/>
  <c r="BE33" i="4"/>
  <c r="BH33" i="4"/>
  <c r="AX428" i="4"/>
  <c r="AU428" i="4"/>
  <c r="W69" i="4"/>
  <c r="BA69" i="4" s="1"/>
  <c r="V69" i="4"/>
  <c r="AZ69" i="4" s="1"/>
  <c r="R69" i="4"/>
  <c r="AY69" i="4" s="1"/>
  <c r="P69" i="4"/>
  <c r="AW69" i="4" s="1"/>
  <c r="L69" i="4"/>
  <c r="AV69" i="4" s="1"/>
  <c r="K69" i="4"/>
  <c r="J69" i="4"/>
  <c r="AH69" i="4"/>
  <c r="BC69" i="4" s="1"/>
  <c r="BD86" i="4"/>
  <c r="BG86" i="4"/>
  <c r="L362" i="4"/>
  <c r="AV362" i="4" s="1"/>
  <c r="AB362" i="4"/>
  <c r="X362" i="4"/>
  <c r="BB362" i="4" s="1"/>
  <c r="K362" i="4"/>
  <c r="J362" i="4"/>
  <c r="AJ362" i="4"/>
  <c r="AO362" i="4"/>
  <c r="BG362" i="4" s="1"/>
  <c r="Q362" i="4"/>
  <c r="P362" i="4"/>
  <c r="E362" i="4"/>
  <c r="AR362" i="4" s="1"/>
  <c r="AD362" i="4"/>
  <c r="V362" i="4"/>
  <c r="AP362" i="4"/>
  <c r="AN362" i="4"/>
  <c r="BF362" i="4" s="1"/>
  <c r="AI362" i="4"/>
  <c r="AH362" i="4"/>
  <c r="D362" i="4"/>
  <c r="AQ362" i="4" s="1"/>
  <c r="R362" i="4"/>
  <c r="AY362" i="4" s="1"/>
  <c r="F362" i="4"/>
  <c r="AS362" i="4" s="1"/>
  <c r="AC362" i="4"/>
  <c r="W362" i="4"/>
  <c r="P15" i="4"/>
  <c r="L15" i="4"/>
  <c r="AV15" i="4" s="1"/>
  <c r="K15" i="4"/>
  <c r="J15" i="4"/>
  <c r="F15" i="4"/>
  <c r="AS15" i="4" s="1"/>
  <c r="Q15" i="4"/>
  <c r="E15" i="4"/>
  <c r="D15" i="4"/>
  <c r="R21" i="4"/>
  <c r="AY21" i="4" s="1"/>
  <c r="V27" i="4"/>
  <c r="R9" i="4"/>
  <c r="AY9" i="4" s="1"/>
  <c r="W15" i="4"/>
  <c r="AI19" i="4"/>
  <c r="W27" i="4"/>
  <c r="BA27" i="4" s="1"/>
  <c r="J28" i="4"/>
  <c r="AQ38" i="4"/>
  <c r="AT38" i="4"/>
  <c r="AI41" i="4"/>
  <c r="AH41" i="4"/>
  <c r="BC41" i="4" s="1"/>
  <c r="AD41" i="4"/>
  <c r="BE41" i="4" s="1"/>
  <c r="W41" i="4"/>
  <c r="BA41" i="4" s="1"/>
  <c r="Q41" i="4"/>
  <c r="AX41" i="4" s="1"/>
  <c r="P41" i="4"/>
  <c r="AT41" i="4" s="1"/>
  <c r="V41" i="4"/>
  <c r="AZ41" i="4" s="1"/>
  <c r="R41" i="4"/>
  <c r="AY41" i="4" s="1"/>
  <c r="L41" i="4"/>
  <c r="AO41" i="4"/>
  <c r="AP41" i="4"/>
  <c r="BH41" i="4" s="1"/>
  <c r="AI44" i="4"/>
  <c r="AH44" i="4"/>
  <c r="BC44" i="4" s="1"/>
  <c r="AD44" i="4"/>
  <c r="BE44" i="4" s="1"/>
  <c r="R44" i="4"/>
  <c r="AY44" i="4" s="1"/>
  <c r="L44" i="4"/>
  <c r="Q44" i="4"/>
  <c r="AX44" i="4" s="1"/>
  <c r="J44" i="4"/>
  <c r="P44" i="4"/>
  <c r="AW44" i="4" s="1"/>
  <c r="K44" i="4"/>
  <c r="AU44" i="4" s="1"/>
  <c r="D44" i="4"/>
  <c r="BE47" i="4"/>
  <c r="BH47" i="4"/>
  <c r="BG53" i="4"/>
  <c r="BD53" i="4"/>
  <c r="AB63" i="4"/>
  <c r="X63" i="4"/>
  <c r="BB63" i="4" s="1"/>
  <c r="W63" i="4"/>
  <c r="AH63" i="4"/>
  <c r="BC63" i="4" s="1"/>
  <c r="AD63" i="4"/>
  <c r="AC63" i="4"/>
  <c r="R63" i="4"/>
  <c r="AY63" i="4" s="1"/>
  <c r="V63" i="4"/>
  <c r="Q63" i="4"/>
  <c r="AI63" i="4"/>
  <c r="BD63" i="4" s="1"/>
  <c r="P63" i="4"/>
  <c r="L63" i="4"/>
  <c r="AV63" i="4" s="1"/>
  <c r="K63" i="4"/>
  <c r="AU63" i="4" s="1"/>
  <c r="J63" i="4"/>
  <c r="F63" i="4"/>
  <c r="AS63" i="4" s="1"/>
  <c r="AD82" i="4"/>
  <c r="AB93" i="4"/>
  <c r="BC108" i="4"/>
  <c r="W118" i="4"/>
  <c r="V118" i="4"/>
  <c r="Q118" i="4"/>
  <c r="P118" i="4"/>
  <c r="L118" i="4"/>
  <c r="AV118" i="4" s="1"/>
  <c r="F118" i="4"/>
  <c r="AS118" i="4" s="1"/>
  <c r="J118" i="4"/>
  <c r="AT118" i="4" s="1"/>
  <c r="E118" i="4"/>
  <c r="AR118" i="4" s="1"/>
  <c r="D118" i="4"/>
  <c r="AQ118" i="4" s="1"/>
  <c r="AC118" i="4"/>
  <c r="BD118" i="4" s="1"/>
  <c r="AB118" i="4"/>
  <c r="X118" i="4"/>
  <c r="BB118" i="4" s="1"/>
  <c r="R118" i="4"/>
  <c r="AY118" i="4" s="1"/>
  <c r="K118" i="4"/>
  <c r="AU118" i="4" s="1"/>
  <c r="AH118" i="4"/>
  <c r="V129" i="4"/>
  <c r="R129" i="4"/>
  <c r="AY129" i="4" s="1"/>
  <c r="AB129" i="4"/>
  <c r="X129" i="4"/>
  <c r="BB129" i="4" s="1"/>
  <c r="W129" i="4"/>
  <c r="BA129" i="4" s="1"/>
  <c r="L129" i="4"/>
  <c r="AP129" i="4"/>
  <c r="AO129" i="4"/>
  <c r="AI129" i="4"/>
  <c r="AN129" i="4"/>
  <c r="AJ129" i="4"/>
  <c r="AD129" i="4"/>
  <c r="AH129" i="4"/>
  <c r="P129" i="4"/>
  <c r="F129" i="4"/>
  <c r="AS129" i="4" s="1"/>
  <c r="E140" i="4"/>
  <c r="BG142" i="4"/>
  <c r="BD142" i="4"/>
  <c r="V147" i="4"/>
  <c r="AW147" i="4" s="1"/>
  <c r="R147" i="4"/>
  <c r="AY147" i="4" s="1"/>
  <c r="F147" i="4"/>
  <c r="AS147" i="4" s="1"/>
  <c r="E147" i="4"/>
  <c r="AR147" i="4" s="1"/>
  <c r="D147" i="4"/>
  <c r="AQ147" i="4" s="1"/>
  <c r="AP147" i="4"/>
  <c r="AN147" i="4"/>
  <c r="AO147" i="4"/>
  <c r="AJ147" i="4"/>
  <c r="AI147" i="4"/>
  <c r="AH147" i="4"/>
  <c r="AD147" i="4"/>
  <c r="Q147" i="4"/>
  <c r="AX147" i="4" s="1"/>
  <c r="K147" i="4"/>
  <c r="AU147" i="4" s="1"/>
  <c r="J147" i="4"/>
  <c r="AT147" i="4" s="1"/>
  <c r="AT151" i="4"/>
  <c r="AQ151" i="4"/>
  <c r="BC182" i="4"/>
  <c r="AZ182" i="4"/>
  <c r="H203" i="4"/>
  <c r="AR203" i="4" s="1"/>
  <c r="BC114" i="4"/>
  <c r="BF114" i="4"/>
  <c r="BC39" i="4"/>
  <c r="BE97" i="4"/>
  <c r="BH97" i="4"/>
  <c r="W122" i="4"/>
  <c r="BA122" i="4" s="1"/>
  <c r="V122" i="4"/>
  <c r="J122" i="4"/>
  <c r="F122" i="4"/>
  <c r="AS122" i="4" s="1"/>
  <c r="E122" i="4"/>
  <c r="AR122" i="4" s="1"/>
  <c r="AP122" i="4"/>
  <c r="L122" i="4"/>
  <c r="AV122" i="4" s="1"/>
  <c r="K122" i="4"/>
  <c r="AU122" i="4" s="1"/>
  <c r="D122" i="4"/>
  <c r="AQ122" i="4" s="1"/>
  <c r="AI122" i="4"/>
  <c r="AH122" i="4"/>
  <c r="AD122" i="4"/>
  <c r="AC122" i="4"/>
  <c r="AB122" i="4"/>
  <c r="X122" i="4"/>
  <c r="BB122" i="4" s="1"/>
  <c r="P122" i="4"/>
  <c r="AW122" i="4" s="1"/>
  <c r="AN122" i="4"/>
  <c r="BD228" i="4"/>
  <c r="BG228" i="4"/>
  <c r="AT104" i="4"/>
  <c r="BF166" i="4"/>
  <c r="BC166" i="4"/>
  <c r="AD19" i="4"/>
  <c r="AB65" i="4"/>
  <c r="AZ65" i="4" s="1"/>
  <c r="X65" i="4"/>
  <c r="BB65" i="4" s="1"/>
  <c r="W65" i="4"/>
  <c r="K65" i="4"/>
  <c r="AU65" i="4" s="1"/>
  <c r="D65" i="4"/>
  <c r="AQ65" i="4" s="1"/>
  <c r="J65" i="4"/>
  <c r="AT65" i="4" s="1"/>
  <c r="F65" i="4"/>
  <c r="AS65" i="4" s="1"/>
  <c r="E65" i="4"/>
  <c r="AR65" i="4" s="1"/>
  <c r="AP65" i="4"/>
  <c r="AD65" i="4"/>
  <c r="BE86" i="4"/>
  <c r="BH86" i="4"/>
  <c r="P21" i="4"/>
  <c r="AW21" i="4" s="1"/>
  <c r="K21" i="4"/>
  <c r="AU21" i="4" s="1"/>
  <c r="F21" i="4"/>
  <c r="AS21" i="4" s="1"/>
  <c r="L21" i="4"/>
  <c r="AV21" i="4" s="1"/>
  <c r="J21" i="4"/>
  <c r="AT21" i="4" s="1"/>
  <c r="Q21" i="4"/>
  <c r="E21" i="4"/>
  <c r="D21" i="4"/>
  <c r="X15" i="4"/>
  <c r="BB15" i="4" s="1"/>
  <c r="K28" i="4"/>
  <c r="BC30" i="4"/>
  <c r="BF30" i="4"/>
  <c r="BE46" i="4"/>
  <c r="BH46" i="4"/>
  <c r="AV52" i="4"/>
  <c r="BE53" i="4"/>
  <c r="BH53" i="4"/>
  <c r="D69" i="4"/>
  <c r="D73" i="4"/>
  <c r="AQ73" i="4" s="1"/>
  <c r="BD79" i="4"/>
  <c r="BG79" i="4"/>
  <c r="P81" i="4"/>
  <c r="AI82" i="4"/>
  <c r="BD82" i="4" s="1"/>
  <c r="E92" i="4"/>
  <c r="AR92" i="4" s="1"/>
  <c r="AD93" i="4"/>
  <c r="J106" i="4"/>
  <c r="AR125" i="4"/>
  <c r="AU127" i="4"/>
  <c r="W140" i="4"/>
  <c r="P144" i="4"/>
  <c r="E146" i="4"/>
  <c r="AR146" i="4" s="1"/>
  <c r="AD197" i="4"/>
  <c r="X197" i="4"/>
  <c r="BB197" i="4" s="1"/>
  <c r="V197" i="4"/>
  <c r="AZ197" i="4" s="1"/>
  <c r="R197" i="4"/>
  <c r="AY197" i="4" s="1"/>
  <c r="AP197" i="4"/>
  <c r="AO197" i="4"/>
  <c r="BG197" i="4" s="1"/>
  <c r="AN197" i="4"/>
  <c r="BF197" i="4" s="1"/>
  <c r="AJ197" i="4"/>
  <c r="AI197" i="4"/>
  <c r="BD197" i="4" s="1"/>
  <c r="L197" i="4"/>
  <c r="AV197" i="4" s="1"/>
  <c r="K197" i="4"/>
  <c r="F197" i="4"/>
  <c r="AS197" i="4" s="1"/>
  <c r="AH197" i="4"/>
  <c r="BC197" i="4" s="1"/>
  <c r="AB197" i="4"/>
  <c r="W197" i="4"/>
  <c r="Q197" i="4"/>
  <c r="AX197" i="4" s="1"/>
  <c r="P197" i="4"/>
  <c r="J197" i="4"/>
  <c r="AC197" i="4"/>
  <c r="E197" i="4"/>
  <c r="D197" i="4"/>
  <c r="AU200" i="4"/>
  <c r="BE209" i="4"/>
  <c r="BH209" i="4"/>
  <c r="AU109" i="4"/>
  <c r="E27" i="4"/>
  <c r="AR27" i="4" s="1"/>
  <c r="Q27" i="4"/>
  <c r="AX27" i="4" s="1"/>
  <c r="L27" i="4"/>
  <c r="AV27" i="4" s="1"/>
  <c r="P27" i="4"/>
  <c r="J27" i="4"/>
  <c r="K27" i="4"/>
  <c r="AU27" i="4" s="1"/>
  <c r="R27" i="4"/>
  <c r="AY27" i="4" s="1"/>
  <c r="F27" i="4"/>
  <c r="AS27" i="4" s="1"/>
  <c r="D27" i="4"/>
  <c r="AQ27" i="4" s="1"/>
  <c r="AW89" i="4"/>
  <c r="AT89" i="4"/>
  <c r="F82" i="4"/>
  <c r="AS82" i="4" s="1"/>
  <c r="D93" i="4"/>
  <c r="V15" i="4"/>
  <c r="AZ15" i="4" s="1"/>
  <c r="AH19" i="4"/>
  <c r="P9" i="4"/>
  <c r="AW9" i="4" s="1"/>
  <c r="L9" i="4"/>
  <c r="AV9" i="4" s="1"/>
  <c r="K9" i="4"/>
  <c r="AU9" i="4" s="1"/>
  <c r="J9" i="4"/>
  <c r="Q9" i="4"/>
  <c r="AX9" i="4" s="1"/>
  <c r="F9" i="4"/>
  <c r="AS9" i="4" s="1"/>
  <c r="E9" i="4"/>
  <c r="AR9" i="4" s="1"/>
  <c r="D9" i="4"/>
  <c r="AJ19" i="4"/>
  <c r="W21" i="4"/>
  <c r="W9" i="4"/>
  <c r="BA9" i="4" s="1"/>
  <c r="AB15" i="4"/>
  <c r="BC15" i="4" s="1"/>
  <c r="AN19" i="4"/>
  <c r="X21" i="4"/>
  <c r="BB21" i="4" s="1"/>
  <c r="AB27" i="4"/>
  <c r="BC27" i="4" s="1"/>
  <c r="W28" i="4"/>
  <c r="BA28" i="4" s="1"/>
  <c r="BD30" i="4"/>
  <c r="BG30" i="4"/>
  <c r="AU36" i="4"/>
  <c r="AW52" i="4"/>
  <c r="AQ54" i="4"/>
  <c r="E69" i="4"/>
  <c r="E73" i="4"/>
  <c r="AR73" i="4" s="1"/>
  <c r="Q81" i="4"/>
  <c r="AX81" i="4" s="1"/>
  <c r="AJ82" i="4"/>
  <c r="AH93" i="4"/>
  <c r="K106" i="4"/>
  <c r="BG114" i="4"/>
  <c r="AV127" i="4"/>
  <c r="AC140" i="4"/>
  <c r="Q144" i="4"/>
  <c r="AX144" i="4" s="1"/>
  <c r="W146" i="4"/>
  <c r="AZ178" i="4"/>
  <c r="AW178" i="4"/>
  <c r="AV198" i="4"/>
  <c r="AS198" i="4"/>
  <c r="AT206" i="4"/>
  <c r="AQ206" i="4"/>
  <c r="AZ223" i="4"/>
  <c r="K116" i="4"/>
  <c r="AU116" i="4" s="1"/>
  <c r="V135" i="4"/>
  <c r="AZ135" i="4" s="1"/>
  <c r="R135" i="4"/>
  <c r="AY135" i="4" s="1"/>
  <c r="AI135" i="4"/>
  <c r="AH135" i="4"/>
  <c r="AD135" i="4"/>
  <c r="X135" i="4"/>
  <c r="BB135" i="4" s="1"/>
  <c r="J135" i="4"/>
  <c r="AT135" i="4" s="1"/>
  <c r="F135" i="4"/>
  <c r="E135" i="4"/>
  <c r="AR135" i="4" s="1"/>
  <c r="D135" i="4"/>
  <c r="AQ135" i="4" s="1"/>
  <c r="AO135" i="4"/>
  <c r="AP135" i="4"/>
  <c r="AC135" i="4"/>
  <c r="Q135" i="4"/>
  <c r="AX135" i="4" s="1"/>
  <c r="K135" i="4"/>
  <c r="AU135" i="4" s="1"/>
  <c r="BE163" i="4"/>
  <c r="BH163" i="4"/>
  <c r="AR241" i="4"/>
  <c r="AT335" i="4"/>
  <c r="AQ335" i="4"/>
  <c r="V92" i="4"/>
  <c r="L92" i="4"/>
  <c r="AV92" i="4" s="1"/>
  <c r="K92" i="4"/>
  <c r="J92" i="4"/>
  <c r="AP92" i="4"/>
  <c r="AO92" i="4"/>
  <c r="AN92" i="4"/>
  <c r="BF92" i="4" s="1"/>
  <c r="D92" i="4"/>
  <c r="AQ92" i="4" s="1"/>
  <c r="AI92" i="4"/>
  <c r="AC92" i="4"/>
  <c r="BA92" i="4" s="1"/>
  <c r="P213" i="4"/>
  <c r="AW213" i="4" s="1"/>
  <c r="L213" i="4"/>
  <c r="AV213" i="4" s="1"/>
  <c r="J213" i="4"/>
  <c r="AT213" i="4" s="1"/>
  <c r="AH213" i="4"/>
  <c r="AP213" i="4"/>
  <c r="AO213" i="4"/>
  <c r="AN213" i="4"/>
  <c r="AJ213" i="4"/>
  <c r="AI213" i="4"/>
  <c r="AD213" i="4"/>
  <c r="AC213" i="4"/>
  <c r="BA213" i="4" s="1"/>
  <c r="AB213" i="4"/>
  <c r="V213" i="4"/>
  <c r="R213" i="4"/>
  <c r="AY213" i="4" s="1"/>
  <c r="Q213" i="4"/>
  <c r="AX213" i="4" s="1"/>
  <c r="K213" i="4"/>
  <c r="F213" i="4"/>
  <c r="AS213" i="4" s="1"/>
  <c r="E213" i="4"/>
  <c r="AR213" i="4" s="1"/>
  <c r="X213" i="4"/>
  <c r="BB213" i="4" s="1"/>
  <c r="D213" i="4"/>
  <c r="AQ28" i="4"/>
  <c r="X9" i="4"/>
  <c r="BB9" i="4" s="1"/>
  <c r="AC15" i="4"/>
  <c r="BD15" i="4" s="1"/>
  <c r="AO19" i="4"/>
  <c r="AB21" i="4"/>
  <c r="AZ21" i="4" s="1"/>
  <c r="AC27" i="4"/>
  <c r="X28" i="4"/>
  <c r="BB28" i="4" s="1"/>
  <c r="BF29" i="4"/>
  <c r="BH30" i="4"/>
  <c r="BE30" i="4"/>
  <c r="AV36" i="4"/>
  <c r="AI48" i="4"/>
  <c r="AH48" i="4"/>
  <c r="AD48" i="4"/>
  <c r="AB48" i="4"/>
  <c r="V48" i="4"/>
  <c r="AW48" i="4" s="1"/>
  <c r="R48" i="4"/>
  <c r="AY48" i="4" s="1"/>
  <c r="X48" i="4"/>
  <c r="BB48" i="4" s="1"/>
  <c r="W48" i="4"/>
  <c r="BA48" i="4" s="1"/>
  <c r="Q48" i="4"/>
  <c r="AJ48" i="4"/>
  <c r="AI50" i="4"/>
  <c r="AH50" i="4"/>
  <c r="AD50" i="4"/>
  <c r="K50" i="4"/>
  <c r="AU50" i="4" s="1"/>
  <c r="J50" i="4"/>
  <c r="AT50" i="4" s="1"/>
  <c r="E50" i="4"/>
  <c r="F50" i="4"/>
  <c r="AS50" i="4" s="1"/>
  <c r="D50" i="4"/>
  <c r="AQ50" i="4" s="1"/>
  <c r="AC50" i="4"/>
  <c r="R50" i="4"/>
  <c r="AY50" i="4" s="1"/>
  <c r="AB50" i="4"/>
  <c r="X50" i="4"/>
  <c r="BB50" i="4" s="1"/>
  <c r="W50" i="4"/>
  <c r="V50" i="4"/>
  <c r="AW50" i="4" s="1"/>
  <c r="AX52" i="4"/>
  <c r="L65" i="4"/>
  <c r="AV65" i="4" s="1"/>
  <c r="F69" i="4"/>
  <c r="AS69" i="4" s="1"/>
  <c r="F73" i="4"/>
  <c r="AS73" i="4" s="1"/>
  <c r="R81" i="4"/>
  <c r="AY81" i="4" s="1"/>
  <c r="AO82" i="4"/>
  <c r="BG82" i="4" s="1"/>
  <c r="P92" i="4"/>
  <c r="AJ93" i="4"/>
  <c r="BA99" i="4"/>
  <c r="AC106" i="4"/>
  <c r="BH114" i="4"/>
  <c r="AW127" i="4"/>
  <c r="AW136" i="4"/>
  <c r="V137" i="4"/>
  <c r="AZ137" i="4" s="1"/>
  <c r="R137" i="4"/>
  <c r="AY137" i="4" s="1"/>
  <c r="F137" i="4"/>
  <c r="E137" i="4"/>
  <c r="AR137" i="4" s="1"/>
  <c r="D137" i="4"/>
  <c r="AO137" i="4"/>
  <c r="Q137" i="4"/>
  <c r="AX137" i="4" s="1"/>
  <c r="P137" i="4"/>
  <c r="L137" i="4"/>
  <c r="K137" i="4"/>
  <c r="AU137" i="4" s="1"/>
  <c r="J137" i="4"/>
  <c r="AT137" i="4" s="1"/>
  <c r="AP137" i="4"/>
  <c r="AN137" i="4"/>
  <c r="AJ137" i="4"/>
  <c r="AI137" i="4"/>
  <c r="AH137" i="4"/>
  <c r="AB137" i="4"/>
  <c r="AJ140" i="4"/>
  <c r="BH141" i="4"/>
  <c r="BE141" i="4"/>
  <c r="AD144" i="4"/>
  <c r="AB146" i="4"/>
  <c r="AZ146" i="4" s="1"/>
  <c r="AQ149" i="4"/>
  <c r="AW157" i="4"/>
  <c r="W126" i="4"/>
  <c r="V126" i="4"/>
  <c r="AZ126" i="4" s="1"/>
  <c r="AP126" i="4"/>
  <c r="AO126" i="4"/>
  <c r="AI126" i="4"/>
  <c r="K126" i="4"/>
  <c r="AU126" i="4" s="1"/>
  <c r="J126" i="4"/>
  <c r="AT126" i="4" s="1"/>
  <c r="F126" i="4"/>
  <c r="AS126" i="4" s="1"/>
  <c r="E126" i="4"/>
  <c r="AR126" i="4" s="1"/>
  <c r="D126" i="4"/>
  <c r="AQ126" i="4" s="1"/>
  <c r="V133" i="4"/>
  <c r="AZ133" i="4" s="1"/>
  <c r="R133" i="4"/>
  <c r="AY133" i="4" s="1"/>
  <c r="P133" i="4"/>
  <c r="AW133" i="4" s="1"/>
  <c r="L133" i="4"/>
  <c r="AV133" i="4" s="1"/>
  <c r="K133" i="4"/>
  <c r="AU133" i="4" s="1"/>
  <c r="E133" i="4"/>
  <c r="AR133" i="4" s="1"/>
  <c r="AP133" i="4"/>
  <c r="V142" i="4"/>
  <c r="R142" i="4"/>
  <c r="AY142" i="4" s="1"/>
  <c r="F142" i="4"/>
  <c r="AS142" i="4" s="1"/>
  <c r="E142" i="4"/>
  <c r="AR142" i="4" s="1"/>
  <c r="D142" i="4"/>
  <c r="AO142" i="4"/>
  <c r="J142" i="4"/>
  <c r="AT142" i="4" s="1"/>
  <c r="AQ164" i="4"/>
  <c r="AR188" i="4"/>
  <c r="P209" i="4"/>
  <c r="J209" i="4"/>
  <c r="AH209" i="4"/>
  <c r="AC209" i="4"/>
  <c r="AB209" i="4"/>
  <c r="AP209" i="4"/>
  <c r="AO209" i="4"/>
  <c r="K209" i="4"/>
  <c r="F209" i="4"/>
  <c r="AS209" i="4" s="1"/>
  <c r="E209" i="4"/>
  <c r="D209" i="4"/>
  <c r="V209" i="4"/>
  <c r="R209" i="4"/>
  <c r="AY209" i="4" s="1"/>
  <c r="Q209" i="4"/>
  <c r="L209" i="4"/>
  <c r="AV209" i="4" s="1"/>
  <c r="AN209" i="4"/>
  <c r="AD209" i="4"/>
  <c r="AR220" i="4"/>
  <c r="AQ232" i="4"/>
  <c r="AC240" i="4"/>
  <c r="AB240" i="4"/>
  <c r="W240" i="4"/>
  <c r="X240" i="4"/>
  <c r="BB240" i="4" s="1"/>
  <c r="J240" i="4"/>
  <c r="F240" i="4"/>
  <c r="AS240" i="4" s="1"/>
  <c r="E240" i="4"/>
  <c r="AR240" i="4" s="1"/>
  <c r="AO240" i="4"/>
  <c r="AN240" i="4"/>
  <c r="AJ240" i="4"/>
  <c r="AI240" i="4"/>
  <c r="AH240" i="4"/>
  <c r="AP240" i="4"/>
  <c r="AD240" i="4"/>
  <c r="V240" i="4"/>
  <c r="R240" i="4"/>
  <c r="AY240" i="4" s="1"/>
  <c r="Q240" i="4"/>
  <c r="AX240" i="4" s="1"/>
  <c r="P240" i="4"/>
  <c r="AW240" i="4" s="1"/>
  <c r="L240" i="4"/>
  <c r="AV240" i="4" s="1"/>
  <c r="K240" i="4"/>
  <c r="AT245" i="4"/>
  <c r="AW245" i="4"/>
  <c r="BG276" i="4"/>
  <c r="BD276" i="4"/>
  <c r="AX142" i="4"/>
  <c r="BA142" i="4"/>
  <c r="V145" i="4"/>
  <c r="AZ145" i="4" s="1"/>
  <c r="R145" i="4"/>
  <c r="AY145" i="4" s="1"/>
  <c r="AI145" i="4"/>
  <c r="AH145" i="4"/>
  <c r="AD145" i="4"/>
  <c r="X145" i="4"/>
  <c r="BB145" i="4" s="1"/>
  <c r="AP145" i="4"/>
  <c r="AO145" i="4"/>
  <c r="AN145" i="4"/>
  <c r="AC145" i="4"/>
  <c r="AJ145" i="4"/>
  <c r="AX166" i="4"/>
  <c r="AR169" i="4"/>
  <c r="AW198" i="4"/>
  <c r="AW229" i="4"/>
  <c r="AT229" i="4"/>
  <c r="AC241" i="4"/>
  <c r="AB241" i="4"/>
  <c r="W241" i="4"/>
  <c r="AO241" i="4"/>
  <c r="Q241" i="4"/>
  <c r="L241" i="4"/>
  <c r="AV241" i="4" s="1"/>
  <c r="AN241" i="4"/>
  <c r="AJ241" i="4"/>
  <c r="AI241" i="4"/>
  <c r="AP241" i="4"/>
  <c r="AH241" i="4"/>
  <c r="AD241" i="4"/>
  <c r="X241" i="4"/>
  <c r="BB241" i="4" s="1"/>
  <c r="V241" i="4"/>
  <c r="R241" i="4"/>
  <c r="AY241" i="4" s="1"/>
  <c r="P241" i="4"/>
  <c r="AW241" i="4" s="1"/>
  <c r="K241" i="4"/>
  <c r="AU241" i="4" s="1"/>
  <c r="J241" i="4"/>
  <c r="D241" i="4"/>
  <c r="AC245" i="4"/>
  <c r="AB245" i="4"/>
  <c r="W245" i="4"/>
  <c r="BA245" i="4" s="1"/>
  <c r="D245" i="4"/>
  <c r="AO245" i="4"/>
  <c r="AP245" i="4"/>
  <c r="AN245" i="4"/>
  <c r="AJ245" i="4"/>
  <c r="AI245" i="4"/>
  <c r="AH245" i="4"/>
  <c r="AD245" i="4"/>
  <c r="X245" i="4"/>
  <c r="BB245" i="4" s="1"/>
  <c r="V245" i="4"/>
  <c r="R245" i="4"/>
  <c r="AY245" i="4" s="1"/>
  <c r="Q245" i="4"/>
  <c r="AX245" i="4" s="1"/>
  <c r="K245" i="4"/>
  <c r="AU245" i="4" s="1"/>
  <c r="J245" i="4"/>
  <c r="AQ258" i="4"/>
  <c r="AU292" i="4"/>
  <c r="AX292" i="4"/>
  <c r="V128" i="4"/>
  <c r="AZ128" i="4" s="1"/>
  <c r="R128" i="4"/>
  <c r="AY128" i="4" s="1"/>
  <c r="P128" i="4"/>
  <c r="AW128" i="4" s="1"/>
  <c r="L128" i="4"/>
  <c r="K128" i="4"/>
  <c r="AU128" i="4" s="1"/>
  <c r="E128" i="4"/>
  <c r="Q128" i="4"/>
  <c r="J128" i="4"/>
  <c r="F128" i="4"/>
  <c r="D128" i="4"/>
  <c r="F145" i="4"/>
  <c r="AS145" i="4" s="1"/>
  <c r="R149" i="4"/>
  <c r="AY149" i="4" s="1"/>
  <c r="Q149" i="4"/>
  <c r="AX149" i="4" s="1"/>
  <c r="X149" i="4"/>
  <c r="BB149" i="4" s="1"/>
  <c r="W149" i="4"/>
  <c r="BA149" i="4" s="1"/>
  <c r="V149" i="4"/>
  <c r="P149" i="4"/>
  <c r="AW149" i="4" s="1"/>
  <c r="K149" i="4"/>
  <c r="AU149" i="4" s="1"/>
  <c r="E149" i="4"/>
  <c r="AR149" i="4" s="1"/>
  <c r="D149" i="4"/>
  <c r="R150" i="4"/>
  <c r="AY150" i="4" s="1"/>
  <c r="Q150" i="4"/>
  <c r="AX150" i="4" s="1"/>
  <c r="AH150" i="4"/>
  <c r="BC150" i="4" s="1"/>
  <c r="AD150" i="4"/>
  <c r="AC150" i="4"/>
  <c r="AB150" i="4"/>
  <c r="W150" i="4"/>
  <c r="AP150" i="4"/>
  <c r="AO150" i="4"/>
  <c r="BG150" i="4" s="1"/>
  <c r="AN150" i="4"/>
  <c r="BF150" i="4" s="1"/>
  <c r="AJ150" i="4"/>
  <c r="L159" i="4"/>
  <c r="AV159" i="4" s="1"/>
  <c r="E159" i="4"/>
  <c r="AR159" i="4" s="1"/>
  <c r="D159" i="4"/>
  <c r="AQ159" i="4" s="1"/>
  <c r="AO159" i="4"/>
  <c r="BG159" i="4" s="1"/>
  <c r="X159" i="4"/>
  <c r="BB159" i="4" s="1"/>
  <c r="W159" i="4"/>
  <c r="BA159" i="4" s="1"/>
  <c r="V159" i="4"/>
  <c r="AZ159" i="4" s="1"/>
  <c r="R159" i="4"/>
  <c r="AY159" i="4" s="1"/>
  <c r="P159" i="4"/>
  <c r="AP159" i="4"/>
  <c r="AN159" i="4"/>
  <c r="BF159" i="4" s="1"/>
  <c r="AJ159" i="4"/>
  <c r="AI159" i="4"/>
  <c r="BD159" i="4" s="1"/>
  <c r="AH159" i="4"/>
  <c r="BC159" i="4" s="1"/>
  <c r="AB159" i="4"/>
  <c r="BC184" i="4"/>
  <c r="G203" i="4"/>
  <c r="AQ203" i="4" s="1"/>
  <c r="AT203" i="4"/>
  <c r="AW228" i="4"/>
  <c r="AT228" i="4"/>
  <c r="AQ263" i="4"/>
  <c r="BG293" i="4"/>
  <c r="D56" i="4"/>
  <c r="AQ56" i="4" s="1"/>
  <c r="X56" i="4"/>
  <c r="V83" i="4"/>
  <c r="AZ83" i="4" s="1"/>
  <c r="Q83" i="4"/>
  <c r="P83" i="4"/>
  <c r="L83" i="4"/>
  <c r="AV83" i="4" s="1"/>
  <c r="AN83" i="4"/>
  <c r="BF83" i="4" s="1"/>
  <c r="AP83" i="4"/>
  <c r="AO83" i="4"/>
  <c r="BG83" i="4" s="1"/>
  <c r="AI83" i="4"/>
  <c r="BD83" i="4" s="1"/>
  <c r="AJ83" i="4"/>
  <c r="V84" i="4"/>
  <c r="AZ84" i="4" s="1"/>
  <c r="W84" i="4"/>
  <c r="BA84" i="4" s="1"/>
  <c r="R84" i="4"/>
  <c r="AY84" i="4" s="1"/>
  <c r="Q84" i="4"/>
  <c r="L84" i="4"/>
  <c r="AV84" i="4" s="1"/>
  <c r="K84" i="4"/>
  <c r="D84" i="4"/>
  <c r="J84" i="4"/>
  <c r="F84" i="4"/>
  <c r="AS84" i="4" s="1"/>
  <c r="E84" i="4"/>
  <c r="W124" i="4"/>
  <c r="BA124" i="4" s="1"/>
  <c r="V124" i="4"/>
  <c r="AZ124" i="4" s="1"/>
  <c r="AC124" i="4"/>
  <c r="AB124" i="4"/>
  <c r="X124" i="4"/>
  <c r="P124" i="4"/>
  <c r="L124" i="4"/>
  <c r="AV124" i="4" s="1"/>
  <c r="D124" i="4"/>
  <c r="K124" i="4"/>
  <c r="AU124" i="4" s="1"/>
  <c r="J124" i="4"/>
  <c r="AT124" i="4" s="1"/>
  <c r="F124" i="4"/>
  <c r="AS124" i="4" s="1"/>
  <c r="E124" i="4"/>
  <c r="AR124" i="4" s="1"/>
  <c r="AC126" i="4"/>
  <c r="W128" i="4"/>
  <c r="BH132" i="4"/>
  <c r="BE132" i="4"/>
  <c r="AD133" i="4"/>
  <c r="BB133" i="4" s="1"/>
  <c r="V138" i="4"/>
  <c r="AZ138" i="4" s="1"/>
  <c r="R138" i="4"/>
  <c r="AY138" i="4" s="1"/>
  <c r="P138" i="4"/>
  <c r="AW138" i="4" s="1"/>
  <c r="L138" i="4"/>
  <c r="AV138" i="4" s="1"/>
  <c r="K138" i="4"/>
  <c r="AU138" i="4" s="1"/>
  <c r="E138" i="4"/>
  <c r="AR138" i="4" s="1"/>
  <c r="AP138" i="4"/>
  <c r="AO138" i="4"/>
  <c r="AN138" i="4"/>
  <c r="AJ138" i="4"/>
  <c r="AI138" i="4"/>
  <c r="AD142" i="4"/>
  <c r="L145" i="4"/>
  <c r="AV145" i="4" s="1"/>
  <c r="F149" i="4"/>
  <c r="AS149" i="4" s="1"/>
  <c r="F150" i="4"/>
  <c r="AS150" i="4" s="1"/>
  <c r="AQ173" i="4"/>
  <c r="P210" i="4"/>
  <c r="J210" i="4"/>
  <c r="AO210" i="4"/>
  <c r="AP210" i="4"/>
  <c r="AN210" i="4"/>
  <c r="BF210" i="4" s="1"/>
  <c r="W210" i="4"/>
  <c r="BA210" i="4" s="1"/>
  <c r="V210" i="4"/>
  <c r="AZ210" i="4" s="1"/>
  <c r="R210" i="4"/>
  <c r="AY210" i="4" s="1"/>
  <c r="Q210" i="4"/>
  <c r="AX210" i="4" s="1"/>
  <c r="L210" i="4"/>
  <c r="AV210" i="4" s="1"/>
  <c r="AD210" i="4"/>
  <c r="AC210" i="4"/>
  <c r="AB210" i="4"/>
  <c r="BC210" i="4" s="1"/>
  <c r="X210" i="4"/>
  <c r="BB210" i="4" s="1"/>
  <c r="K210" i="4"/>
  <c r="AU210" i="4" s="1"/>
  <c r="F210" i="4"/>
  <c r="AS210" i="4" s="1"/>
  <c r="AJ210" i="4"/>
  <c r="AI210" i="4"/>
  <c r="D210" i="4"/>
  <c r="BF289" i="4"/>
  <c r="BC289" i="4"/>
  <c r="AP325" i="4"/>
  <c r="D325" i="4"/>
  <c r="AH325" i="4"/>
  <c r="AD325" i="4"/>
  <c r="E325" i="4"/>
  <c r="AR325" i="4" s="1"/>
  <c r="AO325" i="4"/>
  <c r="R325" i="4"/>
  <c r="AY325" i="4" s="1"/>
  <c r="Q325" i="4"/>
  <c r="AX325" i="4" s="1"/>
  <c r="P325" i="4"/>
  <c r="AJ325" i="4"/>
  <c r="AN325" i="4"/>
  <c r="AI325" i="4"/>
  <c r="AB325" i="4"/>
  <c r="AC325" i="4"/>
  <c r="X325" i="4"/>
  <c r="BB325" i="4" s="1"/>
  <c r="V325" i="4"/>
  <c r="AZ325" i="4" s="1"/>
  <c r="L325" i="4"/>
  <c r="AV325" i="4" s="1"/>
  <c r="K325" i="4"/>
  <c r="W325" i="4"/>
  <c r="BA325" i="4" s="1"/>
  <c r="J325" i="4"/>
  <c r="AT325" i="4" s="1"/>
  <c r="F325" i="4"/>
  <c r="AS325" i="4" s="1"/>
  <c r="V90" i="4"/>
  <c r="AZ90" i="4" s="1"/>
  <c r="E90" i="4"/>
  <c r="AR90" i="4" s="1"/>
  <c r="D90" i="4"/>
  <c r="AP90" i="4"/>
  <c r="P90" i="4"/>
  <c r="AW90" i="4" s="1"/>
  <c r="L90" i="4"/>
  <c r="AV90" i="4" s="1"/>
  <c r="K90" i="4"/>
  <c r="AU90" i="4" s="1"/>
  <c r="J90" i="4"/>
  <c r="F90" i="4"/>
  <c r="AS90" i="4" s="1"/>
  <c r="V95" i="4"/>
  <c r="AZ95" i="4" s="1"/>
  <c r="AB95" i="4"/>
  <c r="X95" i="4"/>
  <c r="BB95" i="4" s="1"/>
  <c r="W95" i="4"/>
  <c r="P95" i="4"/>
  <c r="AW95" i="4" s="1"/>
  <c r="J95" i="4"/>
  <c r="AT95" i="4" s="1"/>
  <c r="F95" i="4"/>
  <c r="AS95" i="4" s="1"/>
  <c r="E95" i="4"/>
  <c r="AR95" i="4" s="1"/>
  <c r="D95" i="4"/>
  <c r="AQ95" i="4" s="1"/>
  <c r="BF98" i="4"/>
  <c r="BC98" i="4"/>
  <c r="AJ126" i="4"/>
  <c r="AC128" i="4"/>
  <c r="AQ131" i="4"/>
  <c r="AJ133" i="4"/>
  <c r="AJ142" i="4"/>
  <c r="W145" i="4"/>
  <c r="BA145" i="4" s="1"/>
  <c r="AB149" i="4"/>
  <c r="AZ149" i="4" s="1"/>
  <c r="L150" i="4"/>
  <c r="AV150" i="4" s="1"/>
  <c r="BH151" i="4"/>
  <c r="BE151" i="4"/>
  <c r="F159" i="4"/>
  <c r="AS159" i="4" s="1"/>
  <c r="BG186" i="4"/>
  <c r="BD186" i="4"/>
  <c r="AW223" i="4"/>
  <c r="BH227" i="4"/>
  <c r="BE227" i="4"/>
  <c r="AC248" i="4"/>
  <c r="AB248" i="4"/>
  <c r="AZ248" i="4" s="1"/>
  <c r="W248" i="4"/>
  <c r="BA248" i="4" s="1"/>
  <c r="E248" i="4"/>
  <c r="AR248" i="4" s="1"/>
  <c r="R248" i="4"/>
  <c r="AY248" i="4" s="1"/>
  <c r="Q248" i="4"/>
  <c r="AX248" i="4" s="1"/>
  <c r="P248" i="4"/>
  <c r="AP248" i="4"/>
  <c r="K248" i="4"/>
  <c r="AU248" i="4" s="1"/>
  <c r="J248" i="4"/>
  <c r="AT248" i="4" s="1"/>
  <c r="F248" i="4"/>
  <c r="AS248" i="4" s="1"/>
  <c r="D248" i="4"/>
  <c r="AJ248" i="4"/>
  <c r="AI248" i="4"/>
  <c r="AH248" i="4"/>
  <c r="AD248" i="4"/>
  <c r="X248" i="4"/>
  <c r="BB248" i="4" s="1"/>
  <c r="V248" i="4"/>
  <c r="L248" i="4"/>
  <c r="AV248" i="4" s="1"/>
  <c r="AO248" i="4"/>
  <c r="BH250" i="4"/>
  <c r="BE250" i="4"/>
  <c r="BC258" i="4"/>
  <c r="AP320" i="4"/>
  <c r="D320" i="4"/>
  <c r="AQ320" i="4" s="1"/>
  <c r="L320" i="4"/>
  <c r="AV320" i="4" s="1"/>
  <c r="K320" i="4"/>
  <c r="AC320" i="4"/>
  <c r="W320" i="4"/>
  <c r="AO320" i="4"/>
  <c r="AN320" i="4"/>
  <c r="AI320" i="4"/>
  <c r="Q320" i="4"/>
  <c r="P320" i="4"/>
  <c r="J320" i="4"/>
  <c r="AJ320" i="4"/>
  <c r="AH320" i="4"/>
  <c r="AD320" i="4"/>
  <c r="X320" i="4"/>
  <c r="BB320" i="4" s="1"/>
  <c r="AB320" i="4"/>
  <c r="V320" i="4"/>
  <c r="AZ320" i="4" s="1"/>
  <c r="E320" i="4"/>
  <c r="AR320" i="4" s="1"/>
  <c r="R320" i="4"/>
  <c r="AY320" i="4" s="1"/>
  <c r="F320" i="4"/>
  <c r="AS320" i="4" s="1"/>
  <c r="AH149" i="4"/>
  <c r="X150" i="4"/>
  <c r="BB150" i="4" s="1"/>
  <c r="Q159" i="4"/>
  <c r="AV195" i="4"/>
  <c r="AS195" i="4"/>
  <c r="AQ43" i="4"/>
  <c r="AB90" i="4"/>
  <c r="AI51" i="4"/>
  <c r="AH51" i="4"/>
  <c r="AD51" i="4"/>
  <c r="W51" i="4"/>
  <c r="BA51" i="4" s="1"/>
  <c r="P51" i="4"/>
  <c r="V51" i="4"/>
  <c r="AZ51" i="4" s="1"/>
  <c r="Q51" i="4"/>
  <c r="AX51" i="4" s="1"/>
  <c r="L51" i="4"/>
  <c r="AV51" i="4" s="1"/>
  <c r="R51" i="4"/>
  <c r="AY51" i="4" s="1"/>
  <c r="L56" i="4"/>
  <c r="AV56" i="4" s="1"/>
  <c r="AT60" i="4"/>
  <c r="AI84" i="4"/>
  <c r="BD84" i="4" s="1"/>
  <c r="AC90" i="4"/>
  <c r="R95" i="4"/>
  <c r="AY95" i="4" s="1"/>
  <c r="AW102" i="4"/>
  <c r="W112" i="4"/>
  <c r="BA112" i="4" s="1"/>
  <c r="V112" i="4"/>
  <c r="AZ112" i="4" s="1"/>
  <c r="J112" i="4"/>
  <c r="F112" i="4"/>
  <c r="AS112" i="4" s="1"/>
  <c r="E112" i="4"/>
  <c r="AP112" i="4"/>
  <c r="K112" i="4"/>
  <c r="D112" i="4"/>
  <c r="AQ112" i="4" s="1"/>
  <c r="W119" i="4"/>
  <c r="V119" i="4"/>
  <c r="AC119" i="4"/>
  <c r="AB119" i="4"/>
  <c r="X119" i="4"/>
  <c r="BB119" i="4" s="1"/>
  <c r="P119" i="4"/>
  <c r="AP119" i="4"/>
  <c r="AO119" i="4"/>
  <c r="AN119" i="4"/>
  <c r="AJ119" i="4"/>
  <c r="AH119" i="4"/>
  <c r="AI119" i="4"/>
  <c r="AD124" i="4"/>
  <c r="AJ128" i="4"/>
  <c r="AU131" i="4"/>
  <c r="V131" i="4"/>
  <c r="AZ131" i="4" s="1"/>
  <c r="R131" i="4"/>
  <c r="AY131" i="4" s="1"/>
  <c r="AP131" i="4"/>
  <c r="AO131" i="4"/>
  <c r="BG131" i="4" s="1"/>
  <c r="AN131" i="4"/>
  <c r="AH131" i="4"/>
  <c r="AJ131" i="4"/>
  <c r="AD138" i="4"/>
  <c r="AI149" i="4"/>
  <c r="AI150" i="4"/>
  <c r="AC159" i="4"/>
  <c r="BC171" i="4"/>
  <c r="AR212" i="4"/>
  <c r="BA223" i="4"/>
  <c r="AC234" i="4"/>
  <c r="AB234" i="4"/>
  <c r="W234" i="4"/>
  <c r="AJ234" i="4"/>
  <c r="AD234" i="4"/>
  <c r="Q234" i="4"/>
  <c r="P234" i="4"/>
  <c r="L234" i="4"/>
  <c r="AV234" i="4" s="1"/>
  <c r="V234" i="4"/>
  <c r="R234" i="4"/>
  <c r="AY234" i="4" s="1"/>
  <c r="K234" i="4"/>
  <c r="AU234" i="4" s="1"/>
  <c r="J234" i="4"/>
  <c r="AT234" i="4" s="1"/>
  <c r="F234" i="4"/>
  <c r="AS234" i="4" s="1"/>
  <c r="X234" i="4"/>
  <c r="BB234" i="4" s="1"/>
  <c r="E234" i="4"/>
  <c r="D234" i="4"/>
  <c r="AQ234" i="4" s="1"/>
  <c r="AP234" i="4"/>
  <c r="AO234" i="4"/>
  <c r="AN234" i="4"/>
  <c r="AI234" i="4"/>
  <c r="AH234" i="4"/>
  <c r="BD252" i="4"/>
  <c r="BH55" i="4"/>
  <c r="AH84" i="4"/>
  <c r="BC84" i="4" s="1"/>
  <c r="AH8" i="4"/>
  <c r="BC8" i="4" s="1"/>
  <c r="P10" i="4"/>
  <c r="L10" i="4"/>
  <c r="AV10" i="4" s="1"/>
  <c r="K10" i="4"/>
  <c r="AR10" i="4" s="1"/>
  <c r="J10" i="4"/>
  <c r="AQ10" i="4" s="1"/>
  <c r="F10" i="4"/>
  <c r="AS10" i="4" s="1"/>
  <c r="P14" i="4"/>
  <c r="L14" i="4"/>
  <c r="AV14" i="4" s="1"/>
  <c r="J14" i="4"/>
  <c r="AQ14" i="4" s="1"/>
  <c r="K14" i="4"/>
  <c r="AU14" i="4" s="1"/>
  <c r="F14" i="4"/>
  <c r="AS14" i="4" s="1"/>
  <c r="P16" i="4"/>
  <c r="AW16" i="4" s="1"/>
  <c r="L16" i="4"/>
  <c r="AV16" i="4" s="1"/>
  <c r="F16" i="4"/>
  <c r="AS16" i="4" s="1"/>
  <c r="K16" i="4"/>
  <c r="J16" i="4"/>
  <c r="P18" i="4"/>
  <c r="F18" i="4"/>
  <c r="AS18" i="4" s="1"/>
  <c r="L18" i="4"/>
  <c r="AV18" i="4" s="1"/>
  <c r="J18" i="4"/>
  <c r="K18" i="4"/>
  <c r="AU18" i="4" s="1"/>
  <c r="P20" i="4"/>
  <c r="AW20" i="4" s="1"/>
  <c r="L20" i="4"/>
  <c r="AV20" i="4" s="1"/>
  <c r="F20" i="4"/>
  <c r="AS20" i="4" s="1"/>
  <c r="K20" i="4"/>
  <c r="AU20" i="4" s="1"/>
  <c r="J20" i="4"/>
  <c r="P24" i="4"/>
  <c r="L24" i="4"/>
  <c r="AV24" i="4" s="1"/>
  <c r="J24" i="4"/>
  <c r="AQ24" i="4" s="1"/>
  <c r="F24" i="4"/>
  <c r="AS24" i="4" s="1"/>
  <c r="K24" i="4"/>
  <c r="AR24" i="4" s="1"/>
  <c r="P26" i="4"/>
  <c r="J26" i="4"/>
  <c r="AQ26" i="4" s="1"/>
  <c r="L26" i="4"/>
  <c r="K26" i="4"/>
  <c r="AU26" i="4" s="1"/>
  <c r="F26" i="4"/>
  <c r="L43" i="4"/>
  <c r="F51" i="4"/>
  <c r="AS51" i="4" s="1"/>
  <c r="D52" i="4"/>
  <c r="R53" i="4"/>
  <c r="AY53" i="4" s="1"/>
  <c r="Q53" i="4"/>
  <c r="P53" i="4"/>
  <c r="AD53" i="4"/>
  <c r="AC53" i="4"/>
  <c r="X53" i="4"/>
  <c r="BB53" i="4" s="1"/>
  <c r="V53" i="4"/>
  <c r="AB53" i="4"/>
  <c r="W53" i="4"/>
  <c r="BA53" i="4" s="1"/>
  <c r="P56" i="4"/>
  <c r="AW56" i="4" s="1"/>
  <c r="AJ84" i="4"/>
  <c r="AD90" i="4"/>
  <c r="AC95" i="4"/>
  <c r="V97" i="4"/>
  <c r="AZ97" i="4" s="1"/>
  <c r="AI97" i="4"/>
  <c r="AH97" i="4"/>
  <c r="AD97" i="4"/>
  <c r="X97" i="4"/>
  <c r="BB97" i="4" s="1"/>
  <c r="J97" i="4"/>
  <c r="D97" i="4"/>
  <c r="AQ97" i="4" s="1"/>
  <c r="F97" i="4"/>
  <c r="AS97" i="4" s="1"/>
  <c r="E97" i="4"/>
  <c r="AX102" i="4"/>
  <c r="V102" i="4"/>
  <c r="AZ102" i="4" s="1"/>
  <c r="L102" i="4"/>
  <c r="AV102" i="4" s="1"/>
  <c r="K102" i="4"/>
  <c r="J102" i="4"/>
  <c r="D102" i="4"/>
  <c r="E102" i="4"/>
  <c r="AP102" i="4"/>
  <c r="P112" i="4"/>
  <c r="F119" i="4"/>
  <c r="AS119" i="4" s="1"/>
  <c r="AH124" i="4"/>
  <c r="AN128" i="4"/>
  <c r="BF128" i="4" s="1"/>
  <c r="BA130" i="4"/>
  <c r="L131" i="4"/>
  <c r="AS131" i="4" s="1"/>
  <c r="AH138" i="4"/>
  <c r="AJ149" i="4"/>
  <c r="AD159" i="4"/>
  <c r="AD212" i="4"/>
  <c r="AT231" i="4"/>
  <c r="AQ257" i="4"/>
  <c r="Q95" i="4"/>
  <c r="AX95" i="4" s="1"/>
  <c r="AT131" i="4"/>
  <c r="P12" i="4"/>
  <c r="K12" i="4"/>
  <c r="AR12" i="4" s="1"/>
  <c r="F12" i="4"/>
  <c r="AS12" i="4" s="1"/>
  <c r="L12" i="4"/>
  <c r="AV12" i="4" s="1"/>
  <c r="J12" i="4"/>
  <c r="AQ12" i="4" s="1"/>
  <c r="AD14" i="4"/>
  <c r="P22" i="4"/>
  <c r="AW22" i="4" s="1"/>
  <c r="L22" i="4"/>
  <c r="AV22" i="4" s="1"/>
  <c r="K22" i="4"/>
  <c r="AU22" i="4" s="1"/>
  <c r="J22" i="4"/>
  <c r="F22" i="4"/>
  <c r="AS22" i="4" s="1"/>
  <c r="AI8" i="4"/>
  <c r="BD8" i="4" s="1"/>
  <c r="AH10" i="4"/>
  <c r="AH12" i="4"/>
  <c r="AH14" i="4"/>
  <c r="AH16" i="4"/>
  <c r="BC16" i="4" s="1"/>
  <c r="AH18" i="4"/>
  <c r="AH20" i="4"/>
  <c r="AH22" i="4"/>
  <c r="AH24" i="4"/>
  <c r="BC24" i="4" s="1"/>
  <c r="AH26" i="4"/>
  <c r="BC26" i="4" s="1"/>
  <c r="P43" i="4"/>
  <c r="AW43" i="4" s="1"/>
  <c r="AI46" i="4"/>
  <c r="AH46" i="4"/>
  <c r="AD46" i="4"/>
  <c r="D46" i="4"/>
  <c r="AQ46" i="4" s="1"/>
  <c r="AP46" i="4"/>
  <c r="AO46" i="4"/>
  <c r="AN46" i="4"/>
  <c r="J51" i="4"/>
  <c r="E52" i="4"/>
  <c r="AR52" i="4" s="1"/>
  <c r="F53" i="4"/>
  <c r="AS53" i="4" s="1"/>
  <c r="Q56" i="4"/>
  <c r="AX56" i="4" s="1"/>
  <c r="AV60" i="4"/>
  <c r="AN84" i="4"/>
  <c r="BF84" i="4" s="1"/>
  <c r="AH90" i="4"/>
  <c r="BC90" i="4" s="1"/>
  <c r="AD95" i="4"/>
  <c r="K97" i="4"/>
  <c r="AU97" i="4" s="1"/>
  <c r="R102" i="4"/>
  <c r="AY102" i="4" s="1"/>
  <c r="BH104" i="4"/>
  <c r="W108" i="4"/>
  <c r="BA108" i="4" s="1"/>
  <c r="V108" i="4"/>
  <c r="AZ108" i="4" s="1"/>
  <c r="Q108" i="4"/>
  <c r="P108" i="4"/>
  <c r="L108" i="4"/>
  <c r="AV108" i="4" s="1"/>
  <c r="F108" i="4"/>
  <c r="AS108" i="4" s="1"/>
  <c r="E108" i="4"/>
  <c r="AR108" i="4" s="1"/>
  <c r="D108" i="4"/>
  <c r="AQ108" i="4" s="1"/>
  <c r="Q112" i="4"/>
  <c r="J119" i="4"/>
  <c r="AI124" i="4"/>
  <c r="AY125" i="4"/>
  <c r="AO128" i="4"/>
  <c r="P131" i="4"/>
  <c r="AW131" i="4" s="1"/>
  <c r="AN149" i="4"/>
  <c r="BD151" i="4"/>
  <c r="BA151" i="4"/>
  <c r="BG164" i="4"/>
  <c r="BD164" i="4"/>
  <c r="BF175" i="4"/>
  <c r="AT187" i="4"/>
  <c r="AY195" i="4"/>
  <c r="Q207" i="4"/>
  <c r="AX207" i="4" s="1"/>
  <c r="K207" i="4"/>
  <c r="F207" i="4"/>
  <c r="AS207" i="4" s="1"/>
  <c r="E207" i="4"/>
  <c r="J207" i="4"/>
  <c r="D207" i="4"/>
  <c r="AI207" i="4"/>
  <c r="AH207" i="4"/>
  <c r="AB207" i="4"/>
  <c r="AZ207" i="4" s="1"/>
  <c r="AC207" i="4"/>
  <c r="BA207" i="4" s="1"/>
  <c r="X207" i="4"/>
  <c r="BB207" i="4" s="1"/>
  <c r="W207" i="4"/>
  <c r="V207" i="4"/>
  <c r="R207" i="4"/>
  <c r="AY207" i="4" s="1"/>
  <c r="P207" i="4"/>
  <c r="AW207" i="4" s="1"/>
  <c r="AP207" i="4"/>
  <c r="AO207" i="4"/>
  <c r="AN207" i="4"/>
  <c r="AJ207" i="4"/>
  <c r="AD207" i="4"/>
  <c r="W209" i="4"/>
  <c r="BA209" i="4" s="1"/>
  <c r="D240" i="4"/>
  <c r="AQ240" i="4" s="1"/>
  <c r="BG247" i="4"/>
  <c r="L368" i="4"/>
  <c r="AV368" i="4" s="1"/>
  <c r="J368" i="4"/>
  <c r="F368" i="4"/>
  <c r="AS368" i="4" s="1"/>
  <c r="AN368" i="4"/>
  <c r="BF368" i="4" s="1"/>
  <c r="AJ368" i="4"/>
  <c r="R368" i="4"/>
  <c r="AY368" i="4" s="1"/>
  <c r="AP368" i="4"/>
  <c r="AH368" i="4"/>
  <c r="D368" i="4"/>
  <c r="AO368" i="4"/>
  <c r="BG368" i="4" s="1"/>
  <c r="E368" i="4"/>
  <c r="X368" i="4"/>
  <c r="BB368" i="4" s="1"/>
  <c r="W368" i="4"/>
  <c r="BA368" i="4" s="1"/>
  <c r="V368" i="4"/>
  <c r="Q368" i="4"/>
  <c r="AI368" i="4"/>
  <c r="BD368" i="4" s="1"/>
  <c r="AC368" i="4"/>
  <c r="P368" i="4"/>
  <c r="AD368" i="4"/>
  <c r="AB368" i="4"/>
  <c r="K368" i="4"/>
  <c r="K56" i="4"/>
  <c r="AU56" i="4" s="1"/>
  <c r="AH83" i="4"/>
  <c r="BC83" i="4" s="1"/>
  <c r="AY124" i="4"/>
  <c r="AI128" i="4"/>
  <c r="AI14" i="4"/>
  <c r="K51" i="4"/>
  <c r="F52" i="4"/>
  <c r="AS52" i="4" s="1"/>
  <c r="R56" i="4"/>
  <c r="AO84" i="4"/>
  <c r="BG84" i="4" s="1"/>
  <c r="AI90" i="4"/>
  <c r="AH95" i="4"/>
  <c r="W104" i="4"/>
  <c r="BA104" i="4" s="1"/>
  <c r="V104" i="4"/>
  <c r="AC104" i="4"/>
  <c r="AB104" i="4"/>
  <c r="BC104" i="4" s="1"/>
  <c r="X104" i="4"/>
  <c r="BB104" i="4" s="1"/>
  <c r="P104" i="4"/>
  <c r="AW104" i="4" s="1"/>
  <c r="F104" i="4"/>
  <c r="AS104" i="4" s="1"/>
  <c r="E104" i="4"/>
  <c r="AR104" i="4" s="1"/>
  <c r="D104" i="4"/>
  <c r="R112" i="4"/>
  <c r="AY112" i="4" s="1"/>
  <c r="K119" i="4"/>
  <c r="AJ124" i="4"/>
  <c r="AP128" i="4"/>
  <c r="Q131" i="4"/>
  <c r="BC139" i="4"/>
  <c r="BF139" i="4"/>
  <c r="AO149" i="4"/>
  <c r="AX162" i="4"/>
  <c r="BD172" i="4"/>
  <c r="BG172" i="4"/>
  <c r="AR184" i="4"/>
  <c r="AZ195" i="4"/>
  <c r="X209" i="4"/>
  <c r="BB209" i="4" s="1"/>
  <c r="P212" i="4"/>
  <c r="L212" i="4"/>
  <c r="AV212" i="4" s="1"/>
  <c r="J212" i="4"/>
  <c r="AT212" i="4" s="1"/>
  <c r="V212" i="4"/>
  <c r="AZ212" i="4" s="1"/>
  <c r="AC212" i="4"/>
  <c r="AB212" i="4"/>
  <c r="W212" i="4"/>
  <c r="R212" i="4"/>
  <c r="AY212" i="4" s="1"/>
  <c r="Q212" i="4"/>
  <c r="K212" i="4"/>
  <c r="AU212" i="4" s="1"/>
  <c r="F212" i="4"/>
  <c r="AS212" i="4" s="1"/>
  <c r="AP212" i="4"/>
  <c r="AO212" i="4"/>
  <c r="AN212" i="4"/>
  <c r="BF212" i="4" s="1"/>
  <c r="AJ212" i="4"/>
  <c r="AI212" i="4"/>
  <c r="X212" i="4"/>
  <c r="BB212" i="4" s="1"/>
  <c r="E245" i="4"/>
  <c r="AR245" i="4" s="1"/>
  <c r="BG265" i="4"/>
  <c r="BD265" i="4"/>
  <c r="BH288" i="4"/>
  <c r="BE288" i="4"/>
  <c r="BD311" i="4"/>
  <c r="AX317" i="4"/>
  <c r="AU317" i="4"/>
  <c r="W114" i="4"/>
  <c r="V114" i="4"/>
  <c r="AC114" i="4"/>
  <c r="BA114" i="4" s="1"/>
  <c r="AB114" i="4"/>
  <c r="AZ114" i="4" s="1"/>
  <c r="X114" i="4"/>
  <c r="BB114" i="4" s="1"/>
  <c r="P114" i="4"/>
  <c r="AW114" i="4" s="1"/>
  <c r="K114" i="4"/>
  <c r="AU114" i="4" s="1"/>
  <c r="J114" i="4"/>
  <c r="AT114" i="4" s="1"/>
  <c r="F114" i="4"/>
  <c r="AS114" i="4" s="1"/>
  <c r="E114" i="4"/>
  <c r="D114" i="4"/>
  <c r="AQ114" i="4" s="1"/>
  <c r="Q8" i="4"/>
  <c r="AX8" i="4" s="1"/>
  <c r="P8" i="4"/>
  <c r="AW8" i="4" s="1"/>
  <c r="L8" i="4"/>
  <c r="AV8" i="4" s="1"/>
  <c r="K8" i="4"/>
  <c r="J8" i="4"/>
  <c r="AI22" i="4"/>
  <c r="AT35" i="4"/>
  <c r="AI43" i="4"/>
  <c r="AH43" i="4"/>
  <c r="BC43" i="4" s="1"/>
  <c r="AD43" i="4"/>
  <c r="BE43" i="4" s="1"/>
  <c r="F43" i="4"/>
  <c r="AP43" i="4"/>
  <c r="BH43" i="4" s="1"/>
  <c r="E43" i="4"/>
  <c r="AR43" i="4" s="1"/>
  <c r="D43" i="4"/>
  <c r="AN8" i="4"/>
  <c r="BF8" i="4" s="1"/>
  <c r="AJ10" i="4"/>
  <c r="AJ12" i="4"/>
  <c r="AJ14" i="4"/>
  <c r="AJ16" i="4"/>
  <c r="AJ18" i="4"/>
  <c r="AJ20" i="4"/>
  <c r="AJ22" i="4"/>
  <c r="AJ24" i="4"/>
  <c r="AJ26" i="4"/>
  <c r="BE26" i="4" s="1"/>
  <c r="AQ31" i="4"/>
  <c r="AI39" i="4"/>
  <c r="BD39" i="4" s="1"/>
  <c r="AD39" i="4"/>
  <c r="BE39" i="4" s="1"/>
  <c r="E39" i="4"/>
  <c r="F39" i="4"/>
  <c r="AP39" i="4"/>
  <c r="BH39" i="4" s="1"/>
  <c r="D39" i="4"/>
  <c r="AO39" i="4"/>
  <c r="BG39" i="4" s="1"/>
  <c r="R43" i="4"/>
  <c r="AY43" i="4" s="1"/>
  <c r="V46" i="4"/>
  <c r="AX47" i="4"/>
  <c r="AU47" i="4"/>
  <c r="AI47" i="4"/>
  <c r="AH47" i="4"/>
  <c r="AD47" i="4"/>
  <c r="P47" i="4"/>
  <c r="L47" i="4"/>
  <c r="AV47" i="4" s="1"/>
  <c r="E47" i="4"/>
  <c r="K47" i="4"/>
  <c r="J47" i="4"/>
  <c r="AQ47" i="4" s="1"/>
  <c r="F47" i="4"/>
  <c r="AS47" i="4" s="1"/>
  <c r="X51" i="4"/>
  <c r="BB51" i="4" s="1"/>
  <c r="J52" i="4"/>
  <c r="AT52" i="4" s="1"/>
  <c r="K53" i="4"/>
  <c r="AS54" i="4"/>
  <c r="V56" i="4"/>
  <c r="AB68" i="4"/>
  <c r="BC68" i="4" s="1"/>
  <c r="X68" i="4"/>
  <c r="BB68" i="4" s="1"/>
  <c r="W68" i="4"/>
  <c r="BA68" i="4" s="1"/>
  <c r="F68" i="4"/>
  <c r="AS68" i="4" s="1"/>
  <c r="AP68" i="4"/>
  <c r="E68" i="4"/>
  <c r="AR68" i="4" s="1"/>
  <c r="D68" i="4"/>
  <c r="AQ68" i="4" s="1"/>
  <c r="V72" i="4"/>
  <c r="R72" i="4"/>
  <c r="AY72" i="4" s="1"/>
  <c r="Q72" i="4"/>
  <c r="AU72" i="4" s="1"/>
  <c r="J72" i="4"/>
  <c r="AT72" i="4" s="1"/>
  <c r="F72" i="4"/>
  <c r="AS72" i="4" s="1"/>
  <c r="E72" i="4"/>
  <c r="AR72" i="4" s="1"/>
  <c r="D72" i="4"/>
  <c r="AP84" i="4"/>
  <c r="V86" i="4"/>
  <c r="AZ86" i="4" s="1"/>
  <c r="AD86" i="4"/>
  <c r="AC86" i="4"/>
  <c r="AB86" i="4"/>
  <c r="BC86" i="4" s="1"/>
  <c r="E86" i="4"/>
  <c r="AR86" i="4" s="1"/>
  <c r="D86" i="4"/>
  <c r="AQ86" i="4" s="1"/>
  <c r="AP86" i="4"/>
  <c r="V87" i="4"/>
  <c r="AZ87" i="4" s="1"/>
  <c r="AI87" i="4"/>
  <c r="BD87" i="4" s="1"/>
  <c r="AH87" i="4"/>
  <c r="BC87" i="4" s="1"/>
  <c r="AD87" i="4"/>
  <c r="W87" i="4"/>
  <c r="BA87" i="4" s="1"/>
  <c r="R87" i="4"/>
  <c r="AY87" i="4" s="1"/>
  <c r="K87" i="4"/>
  <c r="Q87" i="4"/>
  <c r="AX87" i="4" s="1"/>
  <c r="P87" i="4"/>
  <c r="AW87" i="4" s="1"/>
  <c r="L87" i="4"/>
  <c r="AV87" i="4" s="1"/>
  <c r="AJ90" i="4"/>
  <c r="AI95" i="4"/>
  <c r="P97" i="4"/>
  <c r="AW97" i="4" s="1"/>
  <c r="X102" i="4"/>
  <c r="BB102" i="4" s="1"/>
  <c r="AT103" i="4"/>
  <c r="K108" i="4"/>
  <c r="W109" i="4"/>
  <c r="BA109" i="4" s="1"/>
  <c r="V109" i="4"/>
  <c r="AC109" i="4"/>
  <c r="AB109" i="4"/>
  <c r="X109" i="4"/>
  <c r="BB109" i="4" s="1"/>
  <c r="P109" i="4"/>
  <c r="AO109" i="4"/>
  <c r="BG109" i="4" s="1"/>
  <c r="AD109" i="4"/>
  <c r="AN109" i="4"/>
  <c r="BF109" i="4" s="1"/>
  <c r="AJ109" i="4"/>
  <c r="AI109" i="4"/>
  <c r="BD109" i="4" s="1"/>
  <c r="AH109" i="4"/>
  <c r="BC109" i="4" s="1"/>
  <c r="X112" i="4"/>
  <c r="BB112" i="4" s="1"/>
  <c r="Q114" i="4"/>
  <c r="AX114" i="4" s="1"/>
  <c r="L119" i="4"/>
  <c r="AV119" i="4" s="1"/>
  <c r="AN124" i="4"/>
  <c r="BH130" i="4"/>
  <c r="BE130" i="4"/>
  <c r="W131" i="4"/>
  <c r="BA131" i="4" s="1"/>
  <c r="BD139" i="4"/>
  <c r="BG139" i="4"/>
  <c r="AP149" i="4"/>
  <c r="BC151" i="4"/>
  <c r="BC167" i="4"/>
  <c r="BF167" i="4"/>
  <c r="X175" i="4"/>
  <c r="BB175" i="4" s="1"/>
  <c r="R175" i="4"/>
  <c r="AY175" i="4" s="1"/>
  <c r="K175" i="4"/>
  <c r="AU175" i="4" s="1"/>
  <c r="J175" i="4"/>
  <c r="AT175" i="4" s="1"/>
  <c r="L175" i="4"/>
  <c r="AV175" i="4" s="1"/>
  <c r="F175" i="4"/>
  <c r="AS175" i="4" s="1"/>
  <c r="E175" i="4"/>
  <c r="AR175" i="4" s="1"/>
  <c r="D175" i="4"/>
  <c r="AQ175" i="4" s="1"/>
  <c r="AP175" i="4"/>
  <c r="AO175" i="4"/>
  <c r="AJ175" i="4"/>
  <c r="AD175" i="4"/>
  <c r="AC175" i="4"/>
  <c r="BA175" i="4" s="1"/>
  <c r="AB175" i="4"/>
  <c r="AZ175" i="4" s="1"/>
  <c r="W175" i="4"/>
  <c r="V175" i="4"/>
  <c r="AW175" i="4" s="1"/>
  <c r="Q175" i="4"/>
  <c r="AI175" i="4"/>
  <c r="BE177" i="4"/>
  <c r="BH177" i="4"/>
  <c r="AI209" i="4"/>
  <c r="F245" i="4"/>
  <c r="AS245" i="4" s="1"/>
  <c r="BH265" i="4"/>
  <c r="BE265" i="4"/>
  <c r="BG283" i="4"/>
  <c r="BD283" i="4"/>
  <c r="AQ303" i="4"/>
  <c r="AR170" i="4"/>
  <c r="BH173" i="4"/>
  <c r="BE173" i="4"/>
  <c r="BH179" i="4"/>
  <c r="BE179" i="4"/>
  <c r="AC198" i="4"/>
  <c r="W198" i="4"/>
  <c r="BA198" i="4" s="1"/>
  <c r="AD198" i="4"/>
  <c r="AB198" i="4"/>
  <c r="AZ198" i="4" s="1"/>
  <c r="J198" i="4"/>
  <c r="F198" i="4"/>
  <c r="E198" i="4"/>
  <c r="AR198" i="4" s="1"/>
  <c r="D198" i="4"/>
  <c r="AP198" i="4"/>
  <c r="BH198" i="4" s="1"/>
  <c r="AO198" i="4"/>
  <c r="AN198" i="4"/>
  <c r="BF198" i="4" s="1"/>
  <c r="AJ198" i="4"/>
  <c r="BE198" i="4" s="1"/>
  <c r="AI198" i="4"/>
  <c r="AH198" i="4"/>
  <c r="AU228" i="4"/>
  <c r="AX228" i="4"/>
  <c r="AU229" i="4"/>
  <c r="AC244" i="4"/>
  <c r="AB244" i="4"/>
  <c r="W244" i="4"/>
  <c r="BA244" i="4" s="1"/>
  <c r="AJ244" i="4"/>
  <c r="X244" i="4"/>
  <c r="BB244" i="4" s="1"/>
  <c r="R244" i="4"/>
  <c r="AY244" i="4" s="1"/>
  <c r="P244" i="4"/>
  <c r="L244" i="4"/>
  <c r="AV244" i="4" s="1"/>
  <c r="K244" i="4"/>
  <c r="D244" i="4"/>
  <c r="AP244" i="4"/>
  <c r="AO244" i="4"/>
  <c r="AN244" i="4"/>
  <c r="AI244" i="4"/>
  <c r="V244" i="4"/>
  <c r="Q244" i="4"/>
  <c r="J244" i="4"/>
  <c r="F244" i="4"/>
  <c r="AS244" i="4" s="1"/>
  <c r="E244" i="4"/>
  <c r="AR244" i="4" s="1"/>
  <c r="AT266" i="4"/>
  <c r="BE270" i="4"/>
  <c r="BH270" i="4"/>
  <c r="AU329" i="4"/>
  <c r="AR329" i="4"/>
  <c r="AX177" i="4"/>
  <c r="AZ183" i="4"/>
  <c r="AW183" i="4"/>
  <c r="BC187" i="4"/>
  <c r="AZ187" i="4"/>
  <c r="AW195" i="4"/>
  <c r="AZ218" i="4"/>
  <c r="AX223" i="4"/>
  <c r="BC233" i="4"/>
  <c r="BF233" i="4"/>
  <c r="AW255" i="4"/>
  <c r="AT255" i="4"/>
  <c r="AC261" i="4"/>
  <c r="AB261" i="4"/>
  <c r="W261" i="4"/>
  <c r="AO261" i="4"/>
  <c r="E261" i="4"/>
  <c r="L261" i="4"/>
  <c r="AV261" i="4" s="1"/>
  <c r="K261" i="4"/>
  <c r="J261" i="4"/>
  <c r="AT261" i="4" s="1"/>
  <c r="D261" i="4"/>
  <c r="AQ261" i="4" s="1"/>
  <c r="AP261" i="4"/>
  <c r="AN261" i="4"/>
  <c r="AJ261" i="4"/>
  <c r="AI261" i="4"/>
  <c r="AH261" i="4"/>
  <c r="P261" i="4"/>
  <c r="F261" i="4"/>
  <c r="AS261" i="4" s="1"/>
  <c r="BG291" i="4"/>
  <c r="BD291" i="4"/>
  <c r="BG322" i="4"/>
  <c r="BD322" i="4"/>
  <c r="AP324" i="4"/>
  <c r="D324" i="4"/>
  <c r="AQ324" i="4" s="1"/>
  <c r="AC324" i="4"/>
  <c r="AB324" i="4"/>
  <c r="AJ324" i="4"/>
  <c r="AD324" i="4"/>
  <c r="W324" i="4"/>
  <c r="BA324" i="4" s="1"/>
  <c r="V324" i="4"/>
  <c r="AZ324" i="4" s="1"/>
  <c r="Q324" i="4"/>
  <c r="AX324" i="4" s="1"/>
  <c r="AO324" i="4"/>
  <c r="AN324" i="4"/>
  <c r="AI324" i="4"/>
  <c r="AH324" i="4"/>
  <c r="P324" i="4"/>
  <c r="L324" i="4"/>
  <c r="AV324" i="4" s="1"/>
  <c r="K324" i="4"/>
  <c r="AU324" i="4" s="1"/>
  <c r="F324" i="4"/>
  <c r="AS324" i="4" s="1"/>
  <c r="X324" i="4"/>
  <c r="BB324" i="4" s="1"/>
  <c r="AQ397" i="4"/>
  <c r="AR173" i="4"/>
  <c r="AZ177" i="4"/>
  <c r="AX185" i="4"/>
  <c r="AQ188" i="4"/>
  <c r="AX195" i="4"/>
  <c r="P211" i="4"/>
  <c r="AW211" i="4" s="1"/>
  <c r="J211" i="4"/>
  <c r="E211" i="4"/>
  <c r="AR211" i="4" s="1"/>
  <c r="K211" i="4"/>
  <c r="F211" i="4"/>
  <c r="AS211" i="4" s="1"/>
  <c r="AP211" i="4"/>
  <c r="AO211" i="4"/>
  <c r="AN211" i="4"/>
  <c r="AJ211" i="4"/>
  <c r="AI211" i="4"/>
  <c r="AD211" i="4"/>
  <c r="AC211" i="4"/>
  <c r="AB211" i="4"/>
  <c r="X211" i="4"/>
  <c r="BB211" i="4" s="1"/>
  <c r="W211" i="4"/>
  <c r="BA211" i="4" s="1"/>
  <c r="V211" i="4"/>
  <c r="AZ211" i="4" s="1"/>
  <c r="BA218" i="4"/>
  <c r="BG227" i="4"/>
  <c r="BD227" i="4"/>
  <c r="BD233" i="4"/>
  <c r="BG233" i="4"/>
  <c r="D262" i="4"/>
  <c r="AQ262" i="4" s="1"/>
  <c r="AC266" i="4"/>
  <c r="AB266" i="4"/>
  <c r="W266" i="4"/>
  <c r="P266" i="4"/>
  <c r="AP266" i="4"/>
  <c r="AN266" i="4"/>
  <c r="AI266" i="4"/>
  <c r="AH266" i="4"/>
  <c r="AD266" i="4"/>
  <c r="X266" i="4"/>
  <c r="BB266" i="4" s="1"/>
  <c r="V266" i="4"/>
  <c r="Q266" i="4"/>
  <c r="AO266" i="4"/>
  <c r="AJ266" i="4"/>
  <c r="R266" i="4"/>
  <c r="AY266" i="4" s="1"/>
  <c r="L266" i="4"/>
  <c r="AV266" i="4" s="1"/>
  <c r="K266" i="4"/>
  <c r="BE291" i="4"/>
  <c r="BH291" i="4"/>
  <c r="BE394" i="4"/>
  <c r="BH394" i="4"/>
  <c r="BF177" i="4"/>
  <c r="BC177" i="4"/>
  <c r="BA178" i="4"/>
  <c r="K198" i="4"/>
  <c r="AU198" i="4" s="1"/>
  <c r="Q204" i="4"/>
  <c r="AX204" i="4" s="1"/>
  <c r="K204" i="4"/>
  <c r="AU204" i="4" s="1"/>
  <c r="AB204" i="4"/>
  <c r="AZ204" i="4" s="1"/>
  <c r="X204" i="4"/>
  <c r="BB204" i="4" s="1"/>
  <c r="D204" i="4"/>
  <c r="AP204" i="4"/>
  <c r="AO204" i="4"/>
  <c r="W204" i="4"/>
  <c r="BA204" i="4" s="1"/>
  <c r="V204" i="4"/>
  <c r="L204" i="4"/>
  <c r="AV204" i="4" s="1"/>
  <c r="AN204" i="4"/>
  <c r="BF204" i="4" s="1"/>
  <c r="AJ204" i="4"/>
  <c r="AI204" i="4"/>
  <c r="AR214" i="4"/>
  <c r="BD280" i="4"/>
  <c r="BG280" i="4"/>
  <c r="L153" i="4"/>
  <c r="AV153" i="4" s="1"/>
  <c r="W153" i="4"/>
  <c r="BA153" i="4" s="1"/>
  <c r="V153" i="4"/>
  <c r="AZ153" i="4" s="1"/>
  <c r="Q153" i="4"/>
  <c r="R153" i="4"/>
  <c r="AY153" i="4" s="1"/>
  <c r="P153" i="4"/>
  <c r="K153" i="4"/>
  <c r="J153" i="4"/>
  <c r="AQ153" i="4" s="1"/>
  <c r="E153" i="4"/>
  <c r="AH196" i="4"/>
  <c r="AB196" i="4"/>
  <c r="P196" i="4"/>
  <c r="AW196" i="4" s="1"/>
  <c r="L196" i="4"/>
  <c r="AV196" i="4" s="1"/>
  <c r="X196" i="4"/>
  <c r="BB196" i="4" s="1"/>
  <c r="W196" i="4"/>
  <c r="BA196" i="4" s="1"/>
  <c r="V196" i="4"/>
  <c r="R196" i="4"/>
  <c r="AY196" i="4" s="1"/>
  <c r="Q196" i="4"/>
  <c r="AJ196" i="4"/>
  <c r="AI196" i="4"/>
  <c r="BD196" i="4" s="1"/>
  <c r="K196" i="4"/>
  <c r="AP196" i="4"/>
  <c r="Q198" i="4"/>
  <c r="AX198" i="4" s="1"/>
  <c r="P218" i="4"/>
  <c r="L218" i="4"/>
  <c r="AV218" i="4" s="1"/>
  <c r="J218" i="4"/>
  <c r="F218" i="4"/>
  <c r="AS218" i="4" s="1"/>
  <c r="AP218" i="4"/>
  <c r="AO218" i="4"/>
  <c r="AN218" i="4"/>
  <c r="AJ218" i="4"/>
  <c r="AI218" i="4"/>
  <c r="AH218" i="4"/>
  <c r="AD218" i="4"/>
  <c r="BC249" i="4"/>
  <c r="AC262" i="4"/>
  <c r="AB262" i="4"/>
  <c r="W262" i="4"/>
  <c r="F262" i="4"/>
  <c r="AS262" i="4" s="1"/>
  <c r="V262" i="4"/>
  <c r="Q262" i="4"/>
  <c r="AU262" i="4" s="1"/>
  <c r="AP262" i="4"/>
  <c r="AO262" i="4"/>
  <c r="AN262" i="4"/>
  <c r="AI262" i="4"/>
  <c r="AH262" i="4"/>
  <c r="AD262" i="4"/>
  <c r="X262" i="4"/>
  <c r="BB262" i="4" s="1"/>
  <c r="R262" i="4"/>
  <c r="AY262" i="4" s="1"/>
  <c r="P262" i="4"/>
  <c r="J262" i="4"/>
  <c r="AT262" i="4" s="1"/>
  <c r="AJ262" i="4"/>
  <c r="BG264" i="4"/>
  <c r="BD264" i="4"/>
  <c r="AT270" i="4"/>
  <c r="AQ270" i="4"/>
  <c r="BC284" i="4"/>
  <c r="BF284" i="4"/>
  <c r="BH292" i="4"/>
  <c r="BE292" i="4"/>
  <c r="L358" i="4"/>
  <c r="AV358" i="4" s="1"/>
  <c r="J358" i="4"/>
  <c r="F358" i="4"/>
  <c r="AS358" i="4" s="1"/>
  <c r="D358" i="4"/>
  <c r="AQ358" i="4" s="1"/>
  <c r="AP358" i="4"/>
  <c r="AJ358" i="4"/>
  <c r="W358" i="4"/>
  <c r="V358" i="4"/>
  <c r="Q358" i="4"/>
  <c r="AH358" i="4"/>
  <c r="AB358" i="4"/>
  <c r="P358" i="4"/>
  <c r="K358" i="4"/>
  <c r="E358" i="4"/>
  <c r="AO358" i="4"/>
  <c r="AN358" i="4"/>
  <c r="AI358" i="4"/>
  <c r="AD358" i="4"/>
  <c r="AC358" i="4"/>
  <c r="R358" i="4"/>
  <c r="AY358" i="4" s="1"/>
  <c r="X358" i="4"/>
  <c r="BB358" i="4" s="1"/>
  <c r="AC153" i="4"/>
  <c r="X198" i="4"/>
  <c r="AW203" i="4"/>
  <c r="L211" i="4"/>
  <c r="AV211" i="4" s="1"/>
  <c r="AX216" i="4"/>
  <c r="AZ217" i="4"/>
  <c r="BD231" i="4"/>
  <c r="AQ239" i="4"/>
  <c r="AC249" i="4"/>
  <c r="AB249" i="4"/>
  <c r="W249" i="4"/>
  <c r="K249" i="4"/>
  <c r="V249" i="4"/>
  <c r="Q249" i="4"/>
  <c r="AO249" i="4"/>
  <c r="AP249" i="4"/>
  <c r="AN249" i="4"/>
  <c r="BF249" i="4" s="1"/>
  <c r="AJ249" i="4"/>
  <c r="AI249" i="4"/>
  <c r="P249" i="4"/>
  <c r="L249" i="4"/>
  <c r="AV249" i="4" s="1"/>
  <c r="J249" i="4"/>
  <c r="AT249" i="4" s="1"/>
  <c r="F249" i="4"/>
  <c r="AS249" i="4" s="1"/>
  <c r="E249" i="4"/>
  <c r="AR249" i="4" s="1"/>
  <c r="AT252" i="4"/>
  <c r="AQ252" i="4"/>
  <c r="AC255" i="4"/>
  <c r="AB255" i="4"/>
  <c r="AZ255" i="4" s="1"/>
  <c r="W255" i="4"/>
  <c r="BA255" i="4" s="1"/>
  <c r="D255" i="4"/>
  <c r="AQ255" i="4" s="1"/>
  <c r="AN255" i="4"/>
  <c r="AI255" i="4"/>
  <c r="F255" i="4"/>
  <c r="AS255" i="4" s="1"/>
  <c r="E255" i="4"/>
  <c r="J255" i="4"/>
  <c r="AP255" i="4"/>
  <c r="AO255" i="4"/>
  <c r="AJ255" i="4"/>
  <c r="AH255" i="4"/>
  <c r="K255" i="4"/>
  <c r="BG275" i="4"/>
  <c r="AU279" i="4"/>
  <c r="BH341" i="4"/>
  <c r="BE341" i="4"/>
  <c r="AC113" i="4"/>
  <c r="V136" i="4"/>
  <c r="AZ136" i="4" s="1"/>
  <c r="R136" i="4"/>
  <c r="AY136" i="4" s="1"/>
  <c r="AP136" i="4"/>
  <c r="AO136" i="4"/>
  <c r="AN136" i="4"/>
  <c r="AH136" i="4"/>
  <c r="AJ64" i="4"/>
  <c r="V71" i="4"/>
  <c r="R71" i="4"/>
  <c r="AY71" i="4" s="1"/>
  <c r="Q71" i="4"/>
  <c r="AU71" i="4" s="1"/>
  <c r="V74" i="4"/>
  <c r="W74" i="4"/>
  <c r="BA74" i="4" s="1"/>
  <c r="R74" i="4"/>
  <c r="AY74" i="4" s="1"/>
  <c r="Q74" i="4"/>
  <c r="AX74" i="4" s="1"/>
  <c r="V94" i="4"/>
  <c r="W94" i="4"/>
  <c r="BA94" i="4" s="1"/>
  <c r="R94" i="4"/>
  <c r="AY94" i="4" s="1"/>
  <c r="Q94" i="4"/>
  <c r="AX94" i="4" s="1"/>
  <c r="V96" i="4"/>
  <c r="AD96" i="4"/>
  <c r="AC96" i="4"/>
  <c r="BA96" i="4" s="1"/>
  <c r="AB96" i="4"/>
  <c r="R96" i="4"/>
  <c r="AY96" i="4" s="1"/>
  <c r="AD113" i="4"/>
  <c r="W127" i="4"/>
  <c r="BA127" i="4" s="1"/>
  <c r="V127" i="4"/>
  <c r="AZ127" i="4" s="1"/>
  <c r="J127" i="4"/>
  <c r="AT127" i="4" s="1"/>
  <c r="F127" i="4"/>
  <c r="AS127" i="4" s="1"/>
  <c r="E127" i="4"/>
  <c r="AR127" i="4" s="1"/>
  <c r="AO127" i="4"/>
  <c r="V134" i="4"/>
  <c r="R134" i="4"/>
  <c r="AY134" i="4" s="1"/>
  <c r="AB134" i="4"/>
  <c r="X134" i="4"/>
  <c r="W134" i="4"/>
  <c r="BA134" i="4" s="1"/>
  <c r="L134" i="4"/>
  <c r="AV134" i="4" s="1"/>
  <c r="AC136" i="4"/>
  <c r="V143" i="4"/>
  <c r="R143" i="4"/>
  <c r="AY143" i="4" s="1"/>
  <c r="P143" i="4"/>
  <c r="L143" i="4"/>
  <c r="AV143" i="4" s="1"/>
  <c r="K143" i="4"/>
  <c r="AU143" i="4" s="1"/>
  <c r="E143" i="4"/>
  <c r="AR143" i="4" s="1"/>
  <c r="AD153" i="4"/>
  <c r="BC164" i="4"/>
  <c r="AW177" i="4"/>
  <c r="BG187" i="4"/>
  <c r="BD193" i="4"/>
  <c r="J204" i="4"/>
  <c r="BF208" i="4"/>
  <c r="Q211" i="4"/>
  <c r="BE231" i="4"/>
  <c r="BH231" i="4"/>
  <c r="BD236" i="4"/>
  <c r="BG236" i="4"/>
  <c r="AD244" i="4"/>
  <c r="BG254" i="4"/>
  <c r="AW257" i="4"/>
  <c r="AT257" i="4"/>
  <c r="Q261" i="4"/>
  <c r="BH275" i="4"/>
  <c r="BE275" i="4"/>
  <c r="AU366" i="4"/>
  <c r="AX366" i="4"/>
  <c r="AN38" i="4"/>
  <c r="BF38" i="4" s="1"/>
  <c r="AI38" i="4"/>
  <c r="BD38" i="4" s="1"/>
  <c r="AI94" i="4"/>
  <c r="AH96" i="4"/>
  <c r="W103" i="4"/>
  <c r="BA103" i="4" s="1"/>
  <c r="V103" i="4"/>
  <c r="AZ103" i="4" s="1"/>
  <c r="Q103" i="4"/>
  <c r="P103" i="4"/>
  <c r="AW103" i="4" s="1"/>
  <c r="L103" i="4"/>
  <c r="AV103" i="4" s="1"/>
  <c r="F103" i="4"/>
  <c r="AS103" i="4" s="1"/>
  <c r="AH113" i="4"/>
  <c r="BC113" i="4" s="1"/>
  <c r="W117" i="4"/>
  <c r="V117" i="4"/>
  <c r="J117" i="4"/>
  <c r="F117" i="4"/>
  <c r="AS117" i="4" s="1"/>
  <c r="E117" i="4"/>
  <c r="AR117" i="4" s="1"/>
  <c r="AP117" i="4"/>
  <c r="W121" i="4"/>
  <c r="V121" i="4"/>
  <c r="AP121" i="4"/>
  <c r="AO121" i="4"/>
  <c r="AI121" i="4"/>
  <c r="AD134" i="4"/>
  <c r="AD136" i="4"/>
  <c r="BB136" i="4" s="1"/>
  <c r="AD143" i="4"/>
  <c r="AH153" i="4"/>
  <c r="BC153" i="4" s="1"/>
  <c r="BE187" i="4"/>
  <c r="BH187" i="4"/>
  <c r="P204" i="4"/>
  <c r="BG208" i="4"/>
  <c r="BD208" i="4"/>
  <c r="R211" i="4"/>
  <c r="AY211" i="4" s="1"/>
  <c r="BC230" i="4"/>
  <c r="BF230" i="4"/>
  <c r="BE236" i="4"/>
  <c r="BH236" i="4"/>
  <c r="AH244" i="4"/>
  <c r="AU257" i="4"/>
  <c r="R261" i="4"/>
  <c r="AY261" i="4" s="1"/>
  <c r="BG263" i="4"/>
  <c r="AQ274" i="4"/>
  <c r="AP314" i="4"/>
  <c r="D314" i="4"/>
  <c r="AC314" i="4"/>
  <c r="BA314" i="4" s="1"/>
  <c r="AB314" i="4"/>
  <c r="AZ314" i="4" s="1"/>
  <c r="AN314" i="4"/>
  <c r="P314" i="4"/>
  <c r="AW314" i="4" s="1"/>
  <c r="L314" i="4"/>
  <c r="AV314" i="4" s="1"/>
  <c r="J314" i="4"/>
  <c r="AT314" i="4" s="1"/>
  <c r="AH314" i="4"/>
  <c r="AD314" i="4"/>
  <c r="X314" i="4"/>
  <c r="BB314" i="4" s="1"/>
  <c r="AJ314" i="4"/>
  <c r="AI314" i="4"/>
  <c r="W314" i="4"/>
  <c r="AX314" i="4" s="1"/>
  <c r="R314" i="4"/>
  <c r="AY314" i="4" s="1"/>
  <c r="AO314" i="4"/>
  <c r="V314" i="4"/>
  <c r="F314" i="4"/>
  <c r="AS314" i="4" s="1"/>
  <c r="E314" i="4"/>
  <c r="AR314" i="4" s="1"/>
  <c r="BD317" i="4"/>
  <c r="BH323" i="4"/>
  <c r="BE323" i="4"/>
  <c r="AO38" i="4"/>
  <c r="BG38" i="4" s="1"/>
  <c r="AI42" i="4"/>
  <c r="AH42" i="4"/>
  <c r="BC42" i="4" s="1"/>
  <c r="AD42" i="4"/>
  <c r="BB42" i="4" s="1"/>
  <c r="AN49" i="4"/>
  <c r="AN64" i="4"/>
  <c r="BF64" i="4" s="1"/>
  <c r="AI67" i="4"/>
  <c r="AJ71" i="4"/>
  <c r="AJ42" i="4"/>
  <c r="BE42" i="4" s="1"/>
  <c r="AO49" i="4"/>
  <c r="K58" i="4"/>
  <c r="AU58" i="4" s="1"/>
  <c r="J58" i="4"/>
  <c r="AT58" i="4" s="1"/>
  <c r="F58" i="4"/>
  <c r="AS58" i="4" s="1"/>
  <c r="AJ67" i="4"/>
  <c r="AN71" i="4"/>
  <c r="BF71" i="4" s="1"/>
  <c r="AJ74" i="4"/>
  <c r="V80" i="4"/>
  <c r="E80" i="4"/>
  <c r="AR80" i="4" s="1"/>
  <c r="D80" i="4"/>
  <c r="AQ80" i="4" s="1"/>
  <c r="AP80" i="4"/>
  <c r="BC85" i="4"/>
  <c r="V85" i="4"/>
  <c r="AB85" i="4"/>
  <c r="X85" i="4"/>
  <c r="BB85" i="4" s="1"/>
  <c r="W85" i="4"/>
  <c r="AJ94" i="4"/>
  <c r="AI96" i="4"/>
  <c r="AD103" i="4"/>
  <c r="W107" i="4"/>
  <c r="V107" i="4"/>
  <c r="J107" i="4"/>
  <c r="AQ107" i="4" s="1"/>
  <c r="F107" i="4"/>
  <c r="AS107" i="4" s="1"/>
  <c r="E107" i="4"/>
  <c r="AR107" i="4" s="1"/>
  <c r="AP107" i="4"/>
  <c r="W111" i="4"/>
  <c r="V111" i="4"/>
  <c r="AP111" i="4"/>
  <c r="AO111" i="4"/>
  <c r="BG111" i="4" s="1"/>
  <c r="AI111" i="4"/>
  <c r="AI113" i="4"/>
  <c r="AD117" i="4"/>
  <c r="AC121" i="4"/>
  <c r="AH127" i="4"/>
  <c r="AH134" i="4"/>
  <c r="AI136" i="4"/>
  <c r="AW139" i="4"/>
  <c r="AH143" i="4"/>
  <c r="R148" i="4"/>
  <c r="AY148" i="4" s="1"/>
  <c r="Q148" i="4"/>
  <c r="AX148" i="4" s="1"/>
  <c r="L148" i="4"/>
  <c r="AV148" i="4" s="1"/>
  <c r="K148" i="4"/>
  <c r="J148" i="4"/>
  <c r="F148" i="4"/>
  <c r="AS148" i="4" s="1"/>
  <c r="D148" i="4"/>
  <c r="AI153" i="4"/>
  <c r="BD153" i="4" s="1"/>
  <c r="BC165" i="4"/>
  <c r="AI195" i="4"/>
  <c r="BD195" i="4" s="1"/>
  <c r="AC195" i="4"/>
  <c r="BA195" i="4" s="1"/>
  <c r="J195" i="4"/>
  <c r="K195" i="4"/>
  <c r="F195" i="4"/>
  <c r="E195" i="4"/>
  <c r="D195" i="4"/>
  <c r="AP195" i="4"/>
  <c r="BH195" i="4" s="1"/>
  <c r="AO195" i="4"/>
  <c r="BG195" i="4" s="1"/>
  <c r="AH195" i="4"/>
  <c r="BC195" i="4" s="1"/>
  <c r="AN195" i="4"/>
  <c r="BF195" i="4" s="1"/>
  <c r="AR200" i="4"/>
  <c r="AX200" i="4"/>
  <c r="BH202" i="4"/>
  <c r="BE202" i="4"/>
  <c r="R204" i="4"/>
  <c r="AY204" i="4" s="1"/>
  <c r="BH208" i="4"/>
  <c r="BE208" i="4"/>
  <c r="AH211" i="4"/>
  <c r="BD259" i="4"/>
  <c r="BG259" i="4"/>
  <c r="V261" i="4"/>
  <c r="BE263" i="4"/>
  <c r="BH263" i="4"/>
  <c r="AC271" i="4"/>
  <c r="BA271" i="4" s="1"/>
  <c r="AJ271" i="4"/>
  <c r="AI271" i="4"/>
  <c r="AD271" i="4"/>
  <c r="AP271" i="4"/>
  <c r="AN271" i="4"/>
  <c r="BF271" i="4" s="1"/>
  <c r="AB271" i="4"/>
  <c r="AZ271" i="4" s="1"/>
  <c r="X271" i="4"/>
  <c r="BB271" i="4" s="1"/>
  <c r="W271" i="4"/>
  <c r="AX271" i="4" s="1"/>
  <c r="V271" i="4"/>
  <c r="R271" i="4"/>
  <c r="AY271" i="4" s="1"/>
  <c r="J271" i="4"/>
  <c r="P271" i="4"/>
  <c r="AW271" i="4" s="1"/>
  <c r="L271" i="4"/>
  <c r="AV271" i="4" s="1"/>
  <c r="K271" i="4"/>
  <c r="AU271" i="4" s="1"/>
  <c r="F271" i="4"/>
  <c r="AS271" i="4" s="1"/>
  <c r="E271" i="4"/>
  <c r="D271" i="4"/>
  <c r="AQ271" i="4" s="1"/>
  <c r="X353" i="4"/>
  <c r="AB64" i="4"/>
  <c r="BC64" i="4" s="1"/>
  <c r="X64" i="4"/>
  <c r="BB64" i="4" s="1"/>
  <c r="W64" i="4"/>
  <c r="BA64" i="4" s="1"/>
  <c r="AJ49" i="4"/>
  <c r="AP38" i="4"/>
  <c r="BH38" i="4" s="1"/>
  <c r="D38" i="4"/>
  <c r="AN42" i="4"/>
  <c r="BF42" i="4" s="1"/>
  <c r="AI45" i="4"/>
  <c r="AH45" i="4"/>
  <c r="BC45" i="4" s="1"/>
  <c r="AD45" i="4"/>
  <c r="R58" i="4"/>
  <c r="AP64" i="4"/>
  <c r="AO71" i="4"/>
  <c r="BG71" i="4" s="1"/>
  <c r="AN74" i="4"/>
  <c r="BF74" i="4" s="1"/>
  <c r="AI80" i="4"/>
  <c r="AI85" i="4"/>
  <c r="BD85" i="4" s="1"/>
  <c r="AN94" i="4"/>
  <c r="BF94" i="4" s="1"/>
  <c r="AJ96" i="4"/>
  <c r="V101" i="4"/>
  <c r="J101" i="4"/>
  <c r="F101" i="4"/>
  <c r="AS101" i="4" s="1"/>
  <c r="E101" i="4"/>
  <c r="AO101" i="4"/>
  <c r="BG101" i="4" s="1"/>
  <c r="AH103" i="4"/>
  <c r="BC103" i="4" s="1"/>
  <c r="AD107" i="4"/>
  <c r="AC111" i="4"/>
  <c r="AH117" i="4"/>
  <c r="AD121" i="4"/>
  <c r="AI127" i="4"/>
  <c r="AI134" i="4"/>
  <c r="AJ136" i="4"/>
  <c r="V141" i="4"/>
  <c r="R141" i="4"/>
  <c r="AY141" i="4" s="1"/>
  <c r="AP141" i="4"/>
  <c r="AO141" i="4"/>
  <c r="BG141" i="4" s="1"/>
  <c r="AN141" i="4"/>
  <c r="AH141" i="4"/>
  <c r="AI143" i="4"/>
  <c r="AC148" i="4"/>
  <c r="AJ153" i="4"/>
  <c r="BD165" i="4"/>
  <c r="AU166" i="4"/>
  <c r="AT194" i="4"/>
  <c r="D196" i="4"/>
  <c r="AC204" i="4"/>
  <c r="BH214" i="4"/>
  <c r="BE214" i="4"/>
  <c r="P217" i="4"/>
  <c r="AW217" i="4" s="1"/>
  <c r="L217" i="4"/>
  <c r="AV217" i="4" s="1"/>
  <c r="J217" i="4"/>
  <c r="AO217" i="4"/>
  <c r="AB217" i="4"/>
  <c r="X217" i="4"/>
  <c r="BB217" i="4" s="1"/>
  <c r="W217" i="4"/>
  <c r="BA217" i="4" s="1"/>
  <c r="E217" i="4"/>
  <c r="AR217" i="4" s="1"/>
  <c r="D217" i="4"/>
  <c r="AQ217" i="4" s="1"/>
  <c r="AP217" i="4"/>
  <c r="AN217" i="4"/>
  <c r="AJ217" i="4"/>
  <c r="AI217" i="4"/>
  <c r="AH217" i="4"/>
  <c r="AD217" i="4"/>
  <c r="AT253" i="4"/>
  <c r="AW253" i="4"/>
  <c r="BE259" i="4"/>
  <c r="BH259" i="4"/>
  <c r="X261" i="4"/>
  <c r="BB261" i="4" s="1"/>
  <c r="D266" i="4"/>
  <c r="AQ266" i="4" s="1"/>
  <c r="BC274" i="4"/>
  <c r="BG286" i="4"/>
  <c r="BA321" i="4"/>
  <c r="BD321" i="4"/>
  <c r="AZ337" i="4"/>
  <c r="BC337" i="4"/>
  <c r="AH38" i="4"/>
  <c r="BC38" i="4" s="1"/>
  <c r="AI49" i="4"/>
  <c r="AH49" i="4"/>
  <c r="AD49" i="4"/>
  <c r="AI64" i="4"/>
  <c r="W113" i="4"/>
  <c r="BA113" i="4" s="1"/>
  <c r="V113" i="4"/>
  <c r="AZ113" i="4" s="1"/>
  <c r="Q113" i="4"/>
  <c r="AX113" i="4" s="1"/>
  <c r="P113" i="4"/>
  <c r="L113" i="4"/>
  <c r="AV113" i="4" s="1"/>
  <c r="F113" i="4"/>
  <c r="AS113" i="4" s="1"/>
  <c r="AJ38" i="4"/>
  <c r="BE38" i="4" s="1"/>
  <c r="AC42" i="4"/>
  <c r="AB67" i="4"/>
  <c r="BC67" i="4" s="1"/>
  <c r="X67" i="4"/>
  <c r="BB67" i="4" s="1"/>
  <c r="W67" i="4"/>
  <c r="AI74" i="4"/>
  <c r="E38" i="4"/>
  <c r="AO42" i="4"/>
  <c r="AJ45" i="4"/>
  <c r="V58" i="4"/>
  <c r="AW58" i="4" s="1"/>
  <c r="AO67" i="4"/>
  <c r="AP71" i="4"/>
  <c r="AO74" i="4"/>
  <c r="V76" i="4"/>
  <c r="AD76" i="4"/>
  <c r="AC76" i="4"/>
  <c r="BA76" i="4" s="1"/>
  <c r="AB76" i="4"/>
  <c r="BC76" i="4" s="1"/>
  <c r="AJ80" i="4"/>
  <c r="AJ85" i="4"/>
  <c r="V91" i="4"/>
  <c r="J91" i="4"/>
  <c r="AQ91" i="4" s="1"/>
  <c r="F91" i="4"/>
  <c r="AS91" i="4" s="1"/>
  <c r="E91" i="4"/>
  <c r="AR91" i="4" s="1"/>
  <c r="AO94" i="4"/>
  <c r="AN96" i="4"/>
  <c r="AH101" i="4"/>
  <c r="BC101" i="4" s="1"/>
  <c r="AI103" i="4"/>
  <c r="BD103" i="4" s="1"/>
  <c r="AH107" i="4"/>
  <c r="BC107" i="4" s="1"/>
  <c r="AD111" i="4"/>
  <c r="AN113" i="4"/>
  <c r="BF113" i="4" s="1"/>
  <c r="AI117" i="4"/>
  <c r="AH121" i="4"/>
  <c r="AJ127" i="4"/>
  <c r="AX130" i="4"/>
  <c r="V130" i="4"/>
  <c r="R130" i="4"/>
  <c r="AI130" i="4"/>
  <c r="AH130" i="4"/>
  <c r="AD130" i="4"/>
  <c r="X130" i="4"/>
  <c r="V132" i="4"/>
  <c r="R132" i="4"/>
  <c r="F132" i="4"/>
  <c r="AS132" i="4" s="1"/>
  <c r="E132" i="4"/>
  <c r="AR132" i="4" s="1"/>
  <c r="D132" i="4"/>
  <c r="AQ132" i="4" s="1"/>
  <c r="AO132" i="4"/>
  <c r="BG132" i="4" s="1"/>
  <c r="AJ134" i="4"/>
  <c r="V139" i="4"/>
  <c r="R139" i="4"/>
  <c r="AY139" i="4" s="1"/>
  <c r="AB139" i="4"/>
  <c r="X139" i="4"/>
  <c r="BB139" i="4" s="1"/>
  <c r="W139" i="4"/>
  <c r="BA139" i="4" s="1"/>
  <c r="L139" i="4"/>
  <c r="AV139" i="4" s="1"/>
  <c r="AC141" i="4"/>
  <c r="BA141" i="4" s="1"/>
  <c r="AJ143" i="4"/>
  <c r="AD148" i="4"/>
  <c r="AN153" i="4"/>
  <c r="BF153" i="4" s="1"/>
  <c r="AQ162" i="4"/>
  <c r="AW164" i="4"/>
  <c r="AZ164" i="4"/>
  <c r="BF173" i="4"/>
  <c r="BC173" i="4"/>
  <c r="X184" i="4"/>
  <c r="BB184" i="4" s="1"/>
  <c r="R184" i="4"/>
  <c r="AY184" i="4" s="1"/>
  <c r="D184" i="4"/>
  <c r="AQ184" i="4" s="1"/>
  <c r="W184" i="4"/>
  <c r="BA184" i="4" s="1"/>
  <c r="V184" i="4"/>
  <c r="AZ184" i="4" s="1"/>
  <c r="Q184" i="4"/>
  <c r="AU184" i="4" s="1"/>
  <c r="P184" i="4"/>
  <c r="AT184" i="4" s="1"/>
  <c r="L184" i="4"/>
  <c r="AV184" i="4" s="1"/>
  <c r="AO184" i="4"/>
  <c r="BG184" i="4" s="1"/>
  <c r="AN184" i="4"/>
  <c r="BF184" i="4" s="1"/>
  <c r="E196" i="4"/>
  <c r="AT200" i="4"/>
  <c r="AD204" i="4"/>
  <c r="D218" i="4"/>
  <c r="AQ218" i="4" s="1"/>
  <c r="AU253" i="4"/>
  <c r="AD261" i="4"/>
  <c r="E266" i="4"/>
  <c r="BG274" i="4"/>
  <c r="BD274" i="4"/>
  <c r="BA337" i="4"/>
  <c r="BD337" i="4"/>
  <c r="L353" i="4"/>
  <c r="AV353" i="4" s="1"/>
  <c r="AD353" i="4"/>
  <c r="BB353" i="4" s="1"/>
  <c r="AC353" i="4"/>
  <c r="AJ353" i="4"/>
  <c r="E353" i="4"/>
  <c r="AR353" i="4" s="1"/>
  <c r="D353" i="4"/>
  <c r="AQ353" i="4" s="1"/>
  <c r="AO353" i="4"/>
  <c r="AN353" i="4"/>
  <c r="AH353" i="4"/>
  <c r="R353" i="4"/>
  <c r="F353" i="4"/>
  <c r="AS353" i="4" s="1"/>
  <c r="AI353" i="4"/>
  <c r="V353" i="4"/>
  <c r="AB353" i="4"/>
  <c r="AZ353" i="4" s="1"/>
  <c r="Q353" i="4"/>
  <c r="AX353" i="4" s="1"/>
  <c r="P353" i="4"/>
  <c r="W353" i="4"/>
  <c r="BA353" i="4" s="1"/>
  <c r="K353" i="4"/>
  <c r="AU353" i="4" s="1"/>
  <c r="J353" i="4"/>
  <c r="X186" i="4"/>
  <c r="BB186" i="4" s="1"/>
  <c r="R186" i="4"/>
  <c r="AY186" i="4" s="1"/>
  <c r="V186" i="4"/>
  <c r="Q186" i="4"/>
  <c r="AX186" i="4" s="1"/>
  <c r="J186" i="4"/>
  <c r="AT186" i="4" s="1"/>
  <c r="F186" i="4"/>
  <c r="AS186" i="4" s="1"/>
  <c r="E186" i="4"/>
  <c r="AR186" i="4" s="1"/>
  <c r="D186" i="4"/>
  <c r="AQ186" i="4" s="1"/>
  <c r="K186" i="4"/>
  <c r="AU186" i="4" s="1"/>
  <c r="BF225" i="4"/>
  <c r="AC232" i="4"/>
  <c r="AB232" i="4"/>
  <c r="W232" i="4"/>
  <c r="BA232" i="4" s="1"/>
  <c r="F232" i="4"/>
  <c r="AS232" i="4" s="1"/>
  <c r="AO232" i="4"/>
  <c r="V232" i="4"/>
  <c r="R232" i="4"/>
  <c r="AY232" i="4" s="1"/>
  <c r="Q232" i="4"/>
  <c r="AX232" i="4" s="1"/>
  <c r="AN232" i="4"/>
  <c r="AJ232" i="4"/>
  <c r="AI232" i="4"/>
  <c r="AH232" i="4"/>
  <c r="AD232" i="4"/>
  <c r="AP232" i="4"/>
  <c r="X232" i="4"/>
  <c r="BB232" i="4" s="1"/>
  <c r="P232" i="4"/>
  <c r="L232" i="4"/>
  <c r="AV232" i="4" s="1"/>
  <c r="AC242" i="4"/>
  <c r="AB242" i="4"/>
  <c r="W242" i="4"/>
  <c r="BA242" i="4" s="1"/>
  <c r="F242" i="4"/>
  <c r="AS242" i="4" s="1"/>
  <c r="AN242" i="4"/>
  <c r="AI242" i="4"/>
  <c r="L242" i="4"/>
  <c r="AV242" i="4" s="1"/>
  <c r="K242" i="4"/>
  <c r="AU242" i="4" s="1"/>
  <c r="J242" i="4"/>
  <c r="AT242" i="4" s="1"/>
  <c r="AJ242" i="4"/>
  <c r="AH242" i="4"/>
  <c r="AD242" i="4"/>
  <c r="X242" i="4"/>
  <c r="BB242" i="4" s="1"/>
  <c r="V242" i="4"/>
  <c r="AZ242" i="4" s="1"/>
  <c r="BF251" i="4"/>
  <c r="BH252" i="4"/>
  <c r="BE252" i="4"/>
  <c r="AZ257" i="4"/>
  <c r="AQ291" i="4"/>
  <c r="BF345" i="4"/>
  <c r="BE403" i="4"/>
  <c r="BH403" i="4"/>
  <c r="AW186" i="4"/>
  <c r="BG188" i="4"/>
  <c r="BD188" i="4"/>
  <c r="AH223" i="4"/>
  <c r="AD223" i="4"/>
  <c r="AB223" i="4"/>
  <c r="D223" i="4"/>
  <c r="AN223" i="4"/>
  <c r="AJ223" i="4"/>
  <c r="AI223" i="4"/>
  <c r="AC223" i="4"/>
  <c r="X223" i="4"/>
  <c r="BB223" i="4" s="1"/>
  <c r="AP223" i="4"/>
  <c r="AQ233" i="4"/>
  <c r="AX237" i="4"/>
  <c r="BC238" i="4"/>
  <c r="BC281" i="4"/>
  <c r="BF281" i="4"/>
  <c r="BC154" i="4"/>
  <c r="L154" i="4"/>
  <c r="AV154" i="4" s="1"/>
  <c r="AB154" i="4"/>
  <c r="X154" i="4"/>
  <c r="BB154" i="4" s="1"/>
  <c r="V154" i="4"/>
  <c r="W186" i="4"/>
  <c r="BA186" i="4" s="1"/>
  <c r="AP192" i="4"/>
  <c r="F192" i="4"/>
  <c r="AS192" i="4" s="1"/>
  <c r="AJ192" i="4"/>
  <c r="AH192" i="4"/>
  <c r="BC192" i="4" s="1"/>
  <c r="AD192" i="4"/>
  <c r="K192" i="4"/>
  <c r="J192" i="4"/>
  <c r="E192" i="4"/>
  <c r="AI192" i="4"/>
  <c r="BD192" i="4" s="1"/>
  <c r="X192" i="4"/>
  <c r="BB192" i="4" s="1"/>
  <c r="BH251" i="4"/>
  <c r="BE251" i="4"/>
  <c r="AU256" i="4"/>
  <c r="AX256" i="4"/>
  <c r="AW260" i="4"/>
  <c r="AT260" i="4"/>
  <c r="AC274" i="4"/>
  <c r="BA274" i="4" s="1"/>
  <c r="F274" i="4"/>
  <c r="AS274" i="4" s="1"/>
  <c r="E274" i="4"/>
  <c r="AP274" i="4"/>
  <c r="AN274" i="4"/>
  <c r="BF274" i="4" s="1"/>
  <c r="AJ274" i="4"/>
  <c r="Q274" i="4"/>
  <c r="AX274" i="4" s="1"/>
  <c r="P274" i="4"/>
  <c r="AW274" i="4" s="1"/>
  <c r="L274" i="4"/>
  <c r="AV274" i="4" s="1"/>
  <c r="J274" i="4"/>
  <c r="AB274" i="4"/>
  <c r="AZ274" i="4" s="1"/>
  <c r="X274" i="4"/>
  <c r="BB274" i="4" s="1"/>
  <c r="W274" i="4"/>
  <c r="V274" i="4"/>
  <c r="R274" i="4"/>
  <c r="AY274" i="4" s="1"/>
  <c r="K274" i="4"/>
  <c r="BF328" i="4"/>
  <c r="BC328" i="4"/>
  <c r="AX343" i="4"/>
  <c r="BE356" i="4"/>
  <c r="BH356" i="4"/>
  <c r="P54" i="4"/>
  <c r="AW54" i="4" s="1"/>
  <c r="AN55" i="4"/>
  <c r="BF55" i="4" s="1"/>
  <c r="P60" i="4"/>
  <c r="AW60" i="4" s="1"/>
  <c r="AI78" i="4"/>
  <c r="BD78" i="4" s="1"/>
  <c r="AI88" i="4"/>
  <c r="BD88" i="4" s="1"/>
  <c r="AI98" i="4"/>
  <c r="AI154" i="4"/>
  <c r="BD154" i="4" s="1"/>
  <c r="AT172" i="4"/>
  <c r="AB186" i="4"/>
  <c r="P192" i="4"/>
  <c r="AW192" i="4" s="1"/>
  <c r="BG216" i="4"/>
  <c r="E223" i="4"/>
  <c r="AR223" i="4" s="1"/>
  <c r="AC253" i="4"/>
  <c r="AB253" i="4"/>
  <c r="AZ253" i="4" s="1"/>
  <c r="W253" i="4"/>
  <c r="BA253" i="4" s="1"/>
  <c r="R253" i="4"/>
  <c r="AY253" i="4" s="1"/>
  <c r="D253" i="4"/>
  <c r="AQ253" i="4" s="1"/>
  <c r="AP253" i="4"/>
  <c r="AJ253" i="4"/>
  <c r="AI253" i="4"/>
  <c r="AH253" i="4"/>
  <c r="AD253" i="4"/>
  <c r="X253" i="4"/>
  <c r="BB253" i="4" s="1"/>
  <c r="AY256" i="4"/>
  <c r="AV256" i="4"/>
  <c r="BE286" i="4"/>
  <c r="R151" i="4"/>
  <c r="AY151" i="4" s="1"/>
  <c r="Q151" i="4"/>
  <c r="AJ154" i="4"/>
  <c r="AQ171" i="4"/>
  <c r="AC186" i="4"/>
  <c r="Q192" i="4"/>
  <c r="AX192" i="4" s="1"/>
  <c r="AN193" i="4"/>
  <c r="BF193" i="4" s="1"/>
  <c r="D193" i="4"/>
  <c r="AH193" i="4"/>
  <c r="BC193" i="4" s="1"/>
  <c r="AO193" i="4"/>
  <c r="BG193" i="4" s="1"/>
  <c r="AJ193" i="4"/>
  <c r="W193" i="4"/>
  <c r="BA193" i="4" s="1"/>
  <c r="V193" i="4"/>
  <c r="AZ193" i="4" s="1"/>
  <c r="R193" i="4"/>
  <c r="AY193" i="4" s="1"/>
  <c r="Q193" i="4"/>
  <c r="AX193" i="4" s="1"/>
  <c r="P193" i="4"/>
  <c r="AW193" i="4" s="1"/>
  <c r="L193" i="4"/>
  <c r="AV193" i="4" s="1"/>
  <c r="F223" i="4"/>
  <c r="AS223" i="4" s="1"/>
  <c r="AZ256" i="4"/>
  <c r="AW265" i="4"/>
  <c r="BE328" i="4"/>
  <c r="BH328" i="4"/>
  <c r="D55" i="4"/>
  <c r="AQ55" i="4" s="1"/>
  <c r="W105" i="4"/>
  <c r="V105" i="4"/>
  <c r="W110" i="4"/>
  <c r="BA110" i="4" s="1"/>
  <c r="V110" i="4"/>
  <c r="AZ110" i="4" s="1"/>
  <c r="W115" i="4"/>
  <c r="BA115" i="4" s="1"/>
  <c r="V115" i="4"/>
  <c r="AW115" i="4" s="1"/>
  <c r="W120" i="4"/>
  <c r="V120" i="4"/>
  <c r="W125" i="4"/>
  <c r="V125" i="4"/>
  <c r="AN151" i="4"/>
  <c r="BF151" i="4" s="1"/>
  <c r="AN154" i="4"/>
  <c r="BF154" i="4" s="1"/>
  <c r="AW168" i="4"/>
  <c r="BH176" i="4"/>
  <c r="BE176" i="4"/>
  <c r="AD186" i="4"/>
  <c r="R192" i="4"/>
  <c r="AY192" i="4" s="1"/>
  <c r="J223" i="4"/>
  <c r="AT223" i="4" s="1"/>
  <c r="BE228" i="4"/>
  <c r="AC229" i="4"/>
  <c r="AB229" i="4"/>
  <c r="AZ229" i="4" s="1"/>
  <c r="W229" i="4"/>
  <c r="BA229" i="4" s="1"/>
  <c r="K229" i="4"/>
  <c r="AR229" i="4" s="1"/>
  <c r="AI229" i="4"/>
  <c r="D229" i="4"/>
  <c r="AQ229" i="4" s="1"/>
  <c r="AN229" i="4"/>
  <c r="AJ229" i="4"/>
  <c r="AH229" i="4"/>
  <c r="AD229" i="4"/>
  <c r="X229" i="4"/>
  <c r="BB229" i="4" s="1"/>
  <c r="AC231" i="4"/>
  <c r="AB231" i="4"/>
  <c r="W231" i="4"/>
  <c r="BA231" i="4" s="1"/>
  <c r="AO231" i="4"/>
  <c r="BG231" i="4" s="1"/>
  <c r="R231" i="4"/>
  <c r="AY231" i="4" s="1"/>
  <c r="AP231" i="4"/>
  <c r="AH231" i="4"/>
  <c r="AD231" i="4"/>
  <c r="X231" i="4"/>
  <c r="BB231" i="4" s="1"/>
  <c r="V231" i="4"/>
  <c r="Q231" i="4"/>
  <c r="AC257" i="4"/>
  <c r="AB257" i="4"/>
  <c r="W257" i="4"/>
  <c r="AH257" i="4"/>
  <c r="X257" i="4"/>
  <c r="BB257" i="4" s="1"/>
  <c r="R257" i="4"/>
  <c r="AY257" i="4" s="1"/>
  <c r="J257" i="4"/>
  <c r="F257" i="4"/>
  <c r="AS257" i="4" s="1"/>
  <c r="E257" i="4"/>
  <c r="AR257" i="4" s="1"/>
  <c r="AP257" i="4"/>
  <c r="AO257" i="4"/>
  <c r="AN257" i="4"/>
  <c r="AJ257" i="4"/>
  <c r="AI257" i="4"/>
  <c r="BC259" i="4"/>
  <c r="BF259" i="4"/>
  <c r="AZ260" i="4"/>
  <c r="AZ280" i="4"/>
  <c r="AW280" i="4"/>
  <c r="BG294" i="4"/>
  <c r="BD294" i="4"/>
  <c r="BG300" i="4"/>
  <c r="BD300" i="4"/>
  <c r="K304" i="4"/>
  <c r="AI304" i="4"/>
  <c r="AH304" i="4"/>
  <c r="Q304" i="4"/>
  <c r="AX304" i="4" s="1"/>
  <c r="W304" i="4"/>
  <c r="V304" i="4"/>
  <c r="P304" i="4"/>
  <c r="AW304" i="4" s="1"/>
  <c r="AP304" i="4"/>
  <c r="AO304" i="4"/>
  <c r="AN304" i="4"/>
  <c r="E304" i="4"/>
  <c r="AR304" i="4" s="1"/>
  <c r="AD304" i="4"/>
  <c r="AC304" i="4"/>
  <c r="AB304" i="4"/>
  <c r="AZ304" i="4" s="1"/>
  <c r="R304" i="4"/>
  <c r="AY304" i="4" s="1"/>
  <c r="D304" i="4"/>
  <c r="AQ304" i="4" s="1"/>
  <c r="BC310" i="4"/>
  <c r="BG310" i="4"/>
  <c r="BD310" i="4"/>
  <c r="AP319" i="4"/>
  <c r="D319" i="4"/>
  <c r="J319" i="4"/>
  <c r="AT319" i="4" s="1"/>
  <c r="F319" i="4"/>
  <c r="AS319" i="4" s="1"/>
  <c r="Q319" i="4"/>
  <c r="AX319" i="4" s="1"/>
  <c r="K319" i="4"/>
  <c r="AU319" i="4" s="1"/>
  <c r="V319" i="4"/>
  <c r="R319" i="4"/>
  <c r="AY319" i="4" s="1"/>
  <c r="L319" i="4"/>
  <c r="AV319" i="4" s="1"/>
  <c r="AI319" i="4"/>
  <c r="AH319" i="4"/>
  <c r="AD319" i="4"/>
  <c r="AO319" i="4"/>
  <c r="AN319" i="4"/>
  <c r="AJ319" i="4"/>
  <c r="AB319" i="4"/>
  <c r="AZ319" i="4" s="1"/>
  <c r="AC319" i="4"/>
  <c r="X319" i="4"/>
  <c r="BB319" i="4" s="1"/>
  <c r="P319" i="4"/>
  <c r="E319" i="4"/>
  <c r="AR319" i="4" s="1"/>
  <c r="AP326" i="4"/>
  <c r="D326" i="4"/>
  <c r="AQ326" i="4" s="1"/>
  <c r="AJ326" i="4"/>
  <c r="AI326" i="4"/>
  <c r="Q326" i="4"/>
  <c r="K326" i="4"/>
  <c r="W326" i="4"/>
  <c r="V326" i="4"/>
  <c r="AZ326" i="4" s="1"/>
  <c r="P326" i="4"/>
  <c r="X326" i="4"/>
  <c r="BB326" i="4" s="1"/>
  <c r="AO326" i="4"/>
  <c r="AN326" i="4"/>
  <c r="AH326" i="4"/>
  <c r="AC326" i="4"/>
  <c r="AB326" i="4"/>
  <c r="R326" i="4"/>
  <c r="AY326" i="4" s="1"/>
  <c r="L326" i="4"/>
  <c r="AV326" i="4" s="1"/>
  <c r="J326" i="4"/>
  <c r="F326" i="4"/>
  <c r="AS326" i="4" s="1"/>
  <c r="E326" i="4"/>
  <c r="BG359" i="4"/>
  <c r="BD359" i="4"/>
  <c r="BG381" i="4"/>
  <c r="BD381" i="4"/>
  <c r="AZ269" i="4"/>
  <c r="AW269" i="4"/>
  <c r="AR305" i="4"/>
  <c r="AR327" i="4"/>
  <c r="K290" i="4"/>
  <c r="AU290" i="4" s="1"/>
  <c r="J290" i="4"/>
  <c r="Q290" i="4"/>
  <c r="AX290" i="4" s="1"/>
  <c r="R290" i="4"/>
  <c r="AY290" i="4" s="1"/>
  <c r="P290" i="4"/>
  <c r="AW290" i="4" s="1"/>
  <c r="F290" i="4"/>
  <c r="AS290" i="4" s="1"/>
  <c r="AI290" i="4"/>
  <c r="AH290" i="4"/>
  <c r="AJ290" i="4"/>
  <c r="AD290" i="4"/>
  <c r="AB290" i="4"/>
  <c r="AN290" i="4"/>
  <c r="AC290" i="4"/>
  <c r="X290" i="4"/>
  <c r="BB290" i="4" s="1"/>
  <c r="W290" i="4"/>
  <c r="BA290" i="4" s="1"/>
  <c r="V290" i="4"/>
  <c r="AZ290" i="4" s="1"/>
  <c r="AX303" i="4"/>
  <c r="BH322" i="4"/>
  <c r="BE322" i="4"/>
  <c r="AP332" i="4"/>
  <c r="D332" i="4"/>
  <c r="V332" i="4"/>
  <c r="AZ332" i="4" s="1"/>
  <c r="R332" i="4"/>
  <c r="AY332" i="4" s="1"/>
  <c r="AJ332" i="4"/>
  <c r="AO332" i="4"/>
  <c r="BG332" i="4" s="1"/>
  <c r="AI332" i="4"/>
  <c r="BD332" i="4" s="1"/>
  <c r="AH332" i="4"/>
  <c r="AD332" i="4"/>
  <c r="AC332" i="4"/>
  <c r="W332" i="4"/>
  <c r="BA332" i="4" s="1"/>
  <c r="Q332" i="4"/>
  <c r="AX332" i="4" s="1"/>
  <c r="P332" i="4"/>
  <c r="K332" i="4"/>
  <c r="J332" i="4"/>
  <c r="F332" i="4"/>
  <c r="AS332" i="4" s="1"/>
  <c r="E332" i="4"/>
  <c r="AN332" i="4"/>
  <c r="BF332" i="4" s="1"/>
  <c r="AB332" i="4"/>
  <c r="AQ336" i="4"/>
  <c r="BH283" i="4"/>
  <c r="BE283" i="4"/>
  <c r="BD284" i="4"/>
  <c r="BG284" i="4"/>
  <c r="AP312" i="4"/>
  <c r="D312" i="4"/>
  <c r="V312" i="4"/>
  <c r="AZ312" i="4" s="1"/>
  <c r="R312" i="4"/>
  <c r="AY312" i="4" s="1"/>
  <c r="Q312" i="4"/>
  <c r="K312" i="4"/>
  <c r="W312" i="4"/>
  <c r="P312" i="4"/>
  <c r="J312" i="4"/>
  <c r="E312" i="4"/>
  <c r="AR312" i="4" s="1"/>
  <c r="AH312" i="4"/>
  <c r="AO312" i="4"/>
  <c r="AN312" i="4"/>
  <c r="AJ312" i="4"/>
  <c r="AD312" i="4"/>
  <c r="X312" i="4"/>
  <c r="BB312" i="4" s="1"/>
  <c r="L312" i="4"/>
  <c r="AV312" i="4" s="1"/>
  <c r="F312" i="4"/>
  <c r="AS312" i="4" s="1"/>
  <c r="AI312" i="4"/>
  <c r="AC312" i="4"/>
  <c r="AX372" i="4"/>
  <c r="BA372" i="4"/>
  <c r="AH403" i="4"/>
  <c r="AI403" i="4"/>
  <c r="AD403" i="4"/>
  <c r="AP403" i="4"/>
  <c r="AN403" i="4"/>
  <c r="BF403" i="4" s="1"/>
  <c r="Q403" i="4"/>
  <c r="AC403" i="4"/>
  <c r="AB403" i="4"/>
  <c r="X403" i="4"/>
  <c r="BB403" i="4" s="1"/>
  <c r="V403" i="4"/>
  <c r="AZ403" i="4" s="1"/>
  <c r="P403" i="4"/>
  <c r="AW403" i="4" s="1"/>
  <c r="L403" i="4"/>
  <c r="AV403" i="4" s="1"/>
  <c r="J403" i="4"/>
  <c r="K403" i="4"/>
  <c r="F403" i="4"/>
  <c r="AS403" i="4" s="1"/>
  <c r="E403" i="4"/>
  <c r="D403" i="4"/>
  <c r="W403" i="4"/>
  <c r="R403" i="4"/>
  <c r="AY403" i="4" s="1"/>
  <c r="AO403" i="4"/>
  <c r="BG403" i="4" s="1"/>
  <c r="AX188" i="4"/>
  <c r="AB201" i="4"/>
  <c r="BC201" i="4" s="1"/>
  <c r="V201" i="4"/>
  <c r="J201" i="4"/>
  <c r="AT201" i="4" s="1"/>
  <c r="F201" i="4"/>
  <c r="AS201" i="4" s="1"/>
  <c r="D201" i="4"/>
  <c r="AQ201" i="4" s="1"/>
  <c r="AP201" i="4"/>
  <c r="Q208" i="4"/>
  <c r="AX208" i="4" s="1"/>
  <c r="K208" i="4"/>
  <c r="AU208" i="4" s="1"/>
  <c r="V208" i="4"/>
  <c r="R208" i="4"/>
  <c r="AY208" i="4" s="1"/>
  <c r="AC208" i="4"/>
  <c r="AB208" i="4"/>
  <c r="AZ208" i="4" s="1"/>
  <c r="X208" i="4"/>
  <c r="BB208" i="4" s="1"/>
  <c r="W208" i="4"/>
  <c r="BA208" i="4" s="1"/>
  <c r="AQ215" i="4"/>
  <c r="K226" i="4"/>
  <c r="AU226" i="4" s="1"/>
  <c r="J226" i="4"/>
  <c r="AT226" i="4" s="1"/>
  <c r="E226" i="4"/>
  <c r="AR226" i="4" s="1"/>
  <c r="P226" i="4"/>
  <c r="X226" i="4"/>
  <c r="BB226" i="4" s="1"/>
  <c r="W226" i="4"/>
  <c r="BA226" i="4" s="1"/>
  <c r="V226" i="4"/>
  <c r="AZ226" i="4" s="1"/>
  <c r="BG230" i="4"/>
  <c r="AC235" i="4"/>
  <c r="AB235" i="4"/>
  <c r="AZ235" i="4" s="1"/>
  <c r="W235" i="4"/>
  <c r="D235" i="4"/>
  <c r="AQ235" i="4" s="1"/>
  <c r="AP235" i="4"/>
  <c r="AO235" i="4"/>
  <c r="AN235" i="4"/>
  <c r="AJ235" i="4"/>
  <c r="AI235" i="4"/>
  <c r="AH235" i="4"/>
  <c r="AD235" i="4"/>
  <c r="BC243" i="4"/>
  <c r="AQ275" i="4"/>
  <c r="AU297" i="4"/>
  <c r="BE331" i="4"/>
  <c r="BH331" i="4"/>
  <c r="BD219" i="4"/>
  <c r="BG219" i="4"/>
  <c r="BH230" i="4"/>
  <c r="BE230" i="4"/>
  <c r="AC237" i="4"/>
  <c r="BD237" i="4" s="1"/>
  <c r="AB237" i="4"/>
  <c r="AZ237" i="4" s="1"/>
  <c r="W237" i="4"/>
  <c r="BA237" i="4" s="1"/>
  <c r="AH237" i="4"/>
  <c r="BC237" i="4" s="1"/>
  <c r="AN237" i="4"/>
  <c r="BF237" i="4" s="1"/>
  <c r="AP237" i="4"/>
  <c r="AO237" i="4"/>
  <c r="BG237" i="4" s="1"/>
  <c r="AJ237" i="4"/>
  <c r="F237" i="4"/>
  <c r="AS237" i="4" s="1"/>
  <c r="E237" i="4"/>
  <c r="D237" i="4"/>
  <c r="AC238" i="4"/>
  <c r="AB238" i="4"/>
  <c r="AZ238" i="4" s="1"/>
  <c r="W238" i="4"/>
  <c r="BA238" i="4" s="1"/>
  <c r="F238" i="4"/>
  <c r="AS238" i="4" s="1"/>
  <c r="L238" i="4"/>
  <c r="AV238" i="4" s="1"/>
  <c r="K238" i="4"/>
  <c r="AU238" i="4" s="1"/>
  <c r="J238" i="4"/>
  <c r="AP238" i="4"/>
  <c r="AO238" i="4"/>
  <c r="AN238" i="4"/>
  <c r="BF238" i="4" s="1"/>
  <c r="AJ238" i="4"/>
  <c r="BD243" i="4"/>
  <c r="BG243" i="4"/>
  <c r="BC272" i="4"/>
  <c r="BF272" i="4"/>
  <c r="BG308" i="4"/>
  <c r="BD308" i="4"/>
  <c r="L339" i="4"/>
  <c r="AV339" i="4" s="1"/>
  <c r="K339" i="4"/>
  <c r="AU339" i="4" s="1"/>
  <c r="J339" i="4"/>
  <c r="AT339" i="4" s="1"/>
  <c r="V339" i="4"/>
  <c r="R339" i="4"/>
  <c r="AY339" i="4" s="1"/>
  <c r="AI339" i="4"/>
  <c r="AC339" i="4"/>
  <c r="BA339" i="4" s="1"/>
  <c r="Q339" i="4"/>
  <c r="P339" i="4"/>
  <c r="AW339" i="4" s="1"/>
  <c r="F339" i="4"/>
  <c r="AS339" i="4" s="1"/>
  <c r="E339" i="4"/>
  <c r="AR339" i="4" s="1"/>
  <c r="AB339" i="4"/>
  <c r="AZ339" i="4" s="1"/>
  <c r="X339" i="4"/>
  <c r="BB339" i="4" s="1"/>
  <c r="W339" i="4"/>
  <c r="AO339" i="4"/>
  <c r="AN339" i="4"/>
  <c r="AJ339" i="4"/>
  <c r="AD339" i="4"/>
  <c r="AH339" i="4"/>
  <c r="D339" i="4"/>
  <c r="L347" i="4"/>
  <c r="AV347" i="4" s="1"/>
  <c r="D347" i="4"/>
  <c r="AQ347" i="4" s="1"/>
  <c r="AP347" i="4"/>
  <c r="AC347" i="4"/>
  <c r="AB347" i="4"/>
  <c r="W347" i="4"/>
  <c r="K347" i="4"/>
  <c r="E347" i="4"/>
  <c r="AR347" i="4" s="1"/>
  <c r="AO347" i="4"/>
  <c r="BG347" i="4" s="1"/>
  <c r="AN347" i="4"/>
  <c r="AD347" i="4"/>
  <c r="X347" i="4"/>
  <c r="BB347" i="4" s="1"/>
  <c r="V347" i="4"/>
  <c r="Q347" i="4"/>
  <c r="P347" i="4"/>
  <c r="J347" i="4"/>
  <c r="AJ347" i="4"/>
  <c r="AH347" i="4"/>
  <c r="R347" i="4"/>
  <c r="AY347" i="4" s="1"/>
  <c r="F347" i="4"/>
  <c r="AS347" i="4" s="1"/>
  <c r="AR388" i="4"/>
  <c r="BH219" i="4"/>
  <c r="BE219" i="4"/>
  <c r="AW225" i="4"/>
  <c r="AW233" i="4"/>
  <c r="J237" i="4"/>
  <c r="D238" i="4"/>
  <c r="AC264" i="4"/>
  <c r="AB264" i="4"/>
  <c r="BC264" i="4" s="1"/>
  <c r="W264" i="4"/>
  <c r="BA264" i="4" s="1"/>
  <c r="AJ264" i="4"/>
  <c r="K264" i="4"/>
  <c r="AU264" i="4" s="1"/>
  <c r="F264" i="4"/>
  <c r="AS264" i="4" s="1"/>
  <c r="AP264" i="4"/>
  <c r="AN264" i="4"/>
  <c r="BF264" i="4" s="1"/>
  <c r="L264" i="4"/>
  <c r="AV264" i="4" s="1"/>
  <c r="J264" i="4"/>
  <c r="AT264" i="4" s="1"/>
  <c r="E264" i="4"/>
  <c r="AR264" i="4" s="1"/>
  <c r="D264" i="4"/>
  <c r="AQ264" i="4" s="1"/>
  <c r="AW268" i="4"/>
  <c r="BH272" i="4"/>
  <c r="BE272" i="4"/>
  <c r="BC278" i="4"/>
  <c r="BF278" i="4"/>
  <c r="AH303" i="4"/>
  <c r="AD303" i="4"/>
  <c r="F303" i="4"/>
  <c r="AS303" i="4" s="1"/>
  <c r="J303" i="4"/>
  <c r="AT303" i="4" s="1"/>
  <c r="E303" i="4"/>
  <c r="P303" i="4"/>
  <c r="AW303" i="4" s="1"/>
  <c r="L303" i="4"/>
  <c r="AV303" i="4" s="1"/>
  <c r="K303" i="4"/>
  <c r="AU303" i="4" s="1"/>
  <c r="AB303" i="4"/>
  <c r="AZ303" i="4" s="1"/>
  <c r="AO303" i="4"/>
  <c r="X303" i="4"/>
  <c r="BB303" i="4" s="1"/>
  <c r="W303" i="4"/>
  <c r="R303" i="4"/>
  <c r="AY303" i="4" s="1"/>
  <c r="AN303" i="4"/>
  <c r="AJ303" i="4"/>
  <c r="AI303" i="4"/>
  <c r="AC303" i="4"/>
  <c r="BA303" i="4" s="1"/>
  <c r="V303" i="4"/>
  <c r="BH308" i="4"/>
  <c r="BE308" i="4"/>
  <c r="AP315" i="4"/>
  <c r="D315" i="4"/>
  <c r="AH315" i="4"/>
  <c r="AD315" i="4"/>
  <c r="L315" i="4"/>
  <c r="AV315" i="4" s="1"/>
  <c r="F315" i="4"/>
  <c r="AS315" i="4" s="1"/>
  <c r="AN315" i="4"/>
  <c r="AJ315" i="4"/>
  <c r="AC315" i="4"/>
  <c r="P315" i="4"/>
  <c r="AW315" i="4" s="1"/>
  <c r="K315" i="4"/>
  <c r="AU315" i="4" s="1"/>
  <c r="J315" i="4"/>
  <c r="AI315" i="4"/>
  <c r="AB315" i="4"/>
  <c r="AZ315" i="4" s="1"/>
  <c r="X315" i="4"/>
  <c r="BB315" i="4" s="1"/>
  <c r="W315" i="4"/>
  <c r="BA315" i="4" s="1"/>
  <c r="R315" i="4"/>
  <c r="AY315" i="4" s="1"/>
  <c r="V315" i="4"/>
  <c r="Q315" i="4"/>
  <c r="AX315" i="4" s="1"/>
  <c r="AX174" i="4"/>
  <c r="X177" i="4"/>
  <c r="BB177" i="4" s="1"/>
  <c r="R177" i="4"/>
  <c r="AY177" i="4" s="1"/>
  <c r="AD177" i="4"/>
  <c r="AC177" i="4"/>
  <c r="BD177" i="4" s="1"/>
  <c r="AP177" i="4"/>
  <c r="AO177" i="4"/>
  <c r="BG177" i="4" s="1"/>
  <c r="AC201" i="4"/>
  <c r="P208" i="4"/>
  <c r="AX225" i="4"/>
  <c r="K225" i="4"/>
  <c r="AU225" i="4" s="1"/>
  <c r="J225" i="4"/>
  <c r="AT225" i="4" s="1"/>
  <c r="E225" i="4"/>
  <c r="AR225" i="4" s="1"/>
  <c r="AP225" i="4"/>
  <c r="D225" i="4"/>
  <c r="AQ225" i="4" s="1"/>
  <c r="AO225" i="4"/>
  <c r="BG225" i="4" s="1"/>
  <c r="AN225" i="4"/>
  <c r="P235" i="4"/>
  <c r="AT235" i="4" s="1"/>
  <c r="K237" i="4"/>
  <c r="E238" i="4"/>
  <c r="AR238" i="4" s="1"/>
  <c r="BG278" i="4"/>
  <c r="AC279" i="4"/>
  <c r="AB279" i="4"/>
  <c r="BC279" i="4" s="1"/>
  <c r="X279" i="4"/>
  <c r="BB279" i="4" s="1"/>
  <c r="V279" i="4"/>
  <c r="AN279" i="4"/>
  <c r="BF279" i="4" s="1"/>
  <c r="AJ279" i="4"/>
  <c r="AP279" i="4"/>
  <c r="AO279" i="4"/>
  <c r="AI279" i="4"/>
  <c r="E279" i="4"/>
  <c r="AR279" i="4" s="1"/>
  <c r="D279" i="4"/>
  <c r="AQ279" i="4" s="1"/>
  <c r="W279" i="4"/>
  <c r="P279" i="4"/>
  <c r="AT279" i="4" s="1"/>
  <c r="L279" i="4"/>
  <c r="AV279" i="4" s="1"/>
  <c r="AZ282" i="4"/>
  <c r="AW282" i="4"/>
  <c r="AC284" i="4"/>
  <c r="BA284" i="4" s="1"/>
  <c r="F284" i="4"/>
  <c r="AS284" i="4" s="1"/>
  <c r="E284" i="4"/>
  <c r="AR284" i="4" s="1"/>
  <c r="AP284" i="4"/>
  <c r="R284" i="4"/>
  <c r="AY284" i="4" s="1"/>
  <c r="Q284" i="4"/>
  <c r="AX284" i="4" s="1"/>
  <c r="J284" i="4"/>
  <c r="AT284" i="4" s="1"/>
  <c r="D284" i="4"/>
  <c r="AO284" i="4"/>
  <c r="X284" i="4"/>
  <c r="BB284" i="4" s="1"/>
  <c r="P284" i="4"/>
  <c r="AW284" i="4" s="1"/>
  <c r="L284" i="4"/>
  <c r="AV284" i="4" s="1"/>
  <c r="BG287" i="4"/>
  <c r="BD287" i="4"/>
  <c r="K289" i="4"/>
  <c r="AU289" i="4" s="1"/>
  <c r="J289" i="4"/>
  <c r="AT289" i="4" s="1"/>
  <c r="E289" i="4"/>
  <c r="AR289" i="4" s="1"/>
  <c r="AO289" i="4"/>
  <c r="AB289" i="4"/>
  <c r="X289" i="4"/>
  <c r="BB289" i="4" s="1"/>
  <c r="W289" i="4"/>
  <c r="BA289" i="4" s="1"/>
  <c r="AN289" i="4"/>
  <c r="AJ289" i="4"/>
  <c r="AI289" i="4"/>
  <c r="AD289" i="4"/>
  <c r="V289" i="4"/>
  <c r="AZ289" i="4" s="1"/>
  <c r="R289" i="4"/>
  <c r="AY289" i="4" s="1"/>
  <c r="Q289" i="4"/>
  <c r="AX289" i="4" s="1"/>
  <c r="P289" i="4"/>
  <c r="AW289" i="4" s="1"/>
  <c r="L289" i="4"/>
  <c r="AV289" i="4" s="1"/>
  <c r="F289" i="4"/>
  <c r="AS289" i="4" s="1"/>
  <c r="AT293" i="4"/>
  <c r="F304" i="4"/>
  <c r="AS304" i="4" s="1"/>
  <c r="AT345" i="4"/>
  <c r="AT348" i="4"/>
  <c r="AQ200" i="4"/>
  <c r="W202" i="4"/>
  <c r="Q202" i="4"/>
  <c r="L202" i="4"/>
  <c r="AV202" i="4" s="1"/>
  <c r="K202" i="4"/>
  <c r="V202" i="4"/>
  <c r="R202" i="4"/>
  <c r="AY202" i="4" s="1"/>
  <c r="P202" i="4"/>
  <c r="AW202" i="4" s="1"/>
  <c r="J202" i="4"/>
  <c r="Q205" i="4"/>
  <c r="AX205" i="4" s="1"/>
  <c r="K205" i="4"/>
  <c r="AI205" i="4"/>
  <c r="AH205" i="4"/>
  <c r="V205" i="4"/>
  <c r="R205" i="4"/>
  <c r="AY205" i="4" s="1"/>
  <c r="P205" i="4"/>
  <c r="L205" i="4"/>
  <c r="AV205" i="4" s="1"/>
  <c r="J205" i="4"/>
  <c r="AQ226" i="4"/>
  <c r="L237" i="4"/>
  <c r="AV237" i="4" s="1"/>
  <c r="P238" i="4"/>
  <c r="AW238" i="4" s="1"/>
  <c r="AQ280" i="4"/>
  <c r="D290" i="4"/>
  <c r="J304" i="4"/>
  <c r="W319" i="4"/>
  <c r="BA319" i="4" s="1"/>
  <c r="AT341" i="4"/>
  <c r="AX342" i="4"/>
  <c r="AU345" i="4"/>
  <c r="AW357" i="4"/>
  <c r="AT357" i="4"/>
  <c r="AT375" i="4"/>
  <c r="AW375" i="4"/>
  <c r="BA292" i="4"/>
  <c r="AU293" i="4"/>
  <c r="AU299" i="4"/>
  <c r="AR299" i="4"/>
  <c r="AT318" i="4"/>
  <c r="AR341" i="4"/>
  <c r="AU343" i="4"/>
  <c r="V345" i="4"/>
  <c r="AW373" i="4"/>
  <c r="AZ373" i="4"/>
  <c r="V394" i="4"/>
  <c r="AB394" i="4"/>
  <c r="AZ394" i="4" s="1"/>
  <c r="X394" i="4"/>
  <c r="BB394" i="4" s="1"/>
  <c r="D394" i="4"/>
  <c r="AP394" i="4"/>
  <c r="R394" i="4"/>
  <c r="AY394" i="4" s="1"/>
  <c r="E394" i="4"/>
  <c r="Q394" i="4"/>
  <c r="P394" i="4"/>
  <c r="AW394" i="4" s="1"/>
  <c r="K394" i="4"/>
  <c r="AO394" i="4"/>
  <c r="AI394" i="4"/>
  <c r="AH394" i="4"/>
  <c r="AD394" i="4"/>
  <c r="AC394" i="4"/>
  <c r="BA394" i="4" s="1"/>
  <c r="W394" i="4"/>
  <c r="L394" i="4"/>
  <c r="AV394" i="4" s="1"/>
  <c r="J394" i="4"/>
  <c r="F394" i="4"/>
  <c r="AS394" i="4" s="1"/>
  <c r="AC286" i="4"/>
  <c r="BA286" i="4" s="1"/>
  <c r="P286" i="4"/>
  <c r="AW286" i="4" s="1"/>
  <c r="L286" i="4"/>
  <c r="AV286" i="4" s="1"/>
  <c r="J286" i="4"/>
  <c r="AT286" i="4" s="1"/>
  <c r="E286" i="4"/>
  <c r="AR286" i="4" s="1"/>
  <c r="D286" i="4"/>
  <c r="F286" i="4"/>
  <c r="AS286" i="4" s="1"/>
  <c r="AH286" i="4"/>
  <c r="AD286" i="4"/>
  <c r="AB286" i="4"/>
  <c r="AZ286" i="4" s="1"/>
  <c r="W286" i="4"/>
  <c r="AX286" i="4" s="1"/>
  <c r="AW329" i="4"/>
  <c r="AR380" i="4"/>
  <c r="BD387" i="4"/>
  <c r="BG387" i="4"/>
  <c r="AW393" i="4"/>
  <c r="BH278" i="4"/>
  <c r="BE278" i="4"/>
  <c r="AU298" i="4"/>
  <c r="AP313" i="4"/>
  <c r="D313" i="4"/>
  <c r="X313" i="4"/>
  <c r="BB313" i="4" s="1"/>
  <c r="W313" i="4"/>
  <c r="BA313" i="4" s="1"/>
  <c r="AH313" i="4"/>
  <c r="AB313" i="4"/>
  <c r="AO313" i="4"/>
  <c r="AJ313" i="4"/>
  <c r="K313" i="4"/>
  <c r="AU313" i="4" s="1"/>
  <c r="AI313" i="4"/>
  <c r="AD313" i="4"/>
  <c r="AC313" i="4"/>
  <c r="R313" i="4"/>
  <c r="AY313" i="4" s="1"/>
  <c r="AN313" i="4"/>
  <c r="V313" i="4"/>
  <c r="AZ313" i="4" s="1"/>
  <c r="Q313" i="4"/>
  <c r="AX313" i="4" s="1"/>
  <c r="L313" i="4"/>
  <c r="AV313" i="4" s="1"/>
  <c r="AP323" i="4"/>
  <c r="D323" i="4"/>
  <c r="X323" i="4"/>
  <c r="BB323" i="4" s="1"/>
  <c r="W323" i="4"/>
  <c r="V323" i="4"/>
  <c r="P323" i="4"/>
  <c r="Q323" i="4"/>
  <c r="AO323" i="4"/>
  <c r="AN323" i="4"/>
  <c r="AI323" i="4"/>
  <c r="K323" i="4"/>
  <c r="AR323" i="4" s="1"/>
  <c r="J323" i="4"/>
  <c r="F323" i="4"/>
  <c r="AS323" i="4" s="1"/>
  <c r="L345" i="4"/>
  <c r="AV345" i="4" s="1"/>
  <c r="AJ345" i="4"/>
  <c r="AI345" i="4"/>
  <c r="F345" i="4"/>
  <c r="AS345" i="4" s="1"/>
  <c r="E345" i="4"/>
  <c r="AR345" i="4" s="1"/>
  <c r="W345" i="4"/>
  <c r="Q345" i="4"/>
  <c r="AP345" i="4"/>
  <c r="AO345" i="4"/>
  <c r="AN345" i="4"/>
  <c r="D345" i="4"/>
  <c r="AQ345" i="4" s="1"/>
  <c r="AB345" i="4"/>
  <c r="BC345" i="4" s="1"/>
  <c r="AD345" i="4"/>
  <c r="AC345" i="4"/>
  <c r="P345" i="4"/>
  <c r="AQ348" i="4"/>
  <c r="AW342" i="4"/>
  <c r="AT356" i="4"/>
  <c r="AC276" i="4"/>
  <c r="P276" i="4"/>
  <c r="AW276" i="4" s="1"/>
  <c r="L276" i="4"/>
  <c r="AV276" i="4" s="1"/>
  <c r="J276" i="4"/>
  <c r="AT276" i="4" s="1"/>
  <c r="AD276" i="4"/>
  <c r="AB276" i="4"/>
  <c r="AZ276" i="4" s="1"/>
  <c r="D276" i="4"/>
  <c r="AQ276" i="4" s="1"/>
  <c r="AO276" i="4"/>
  <c r="AN276" i="4"/>
  <c r="AJ276" i="4"/>
  <c r="AH276" i="4"/>
  <c r="BC282" i="4"/>
  <c r="BC292" i="4"/>
  <c r="BF297" i="4"/>
  <c r="E313" i="4"/>
  <c r="AR313" i="4" s="1"/>
  <c r="L323" i="4"/>
  <c r="AV323" i="4" s="1"/>
  <c r="BC342" i="4"/>
  <c r="BE359" i="4"/>
  <c r="BH359" i="4"/>
  <c r="AR383" i="4"/>
  <c r="AU411" i="4"/>
  <c r="AR411" i="4"/>
  <c r="BF182" i="4"/>
  <c r="X182" i="4"/>
  <c r="BB182" i="4" s="1"/>
  <c r="R182" i="4"/>
  <c r="AY182" i="4" s="1"/>
  <c r="AD182" i="4"/>
  <c r="AC182" i="4"/>
  <c r="BA182" i="4" s="1"/>
  <c r="X185" i="4"/>
  <c r="BB185" i="4" s="1"/>
  <c r="R185" i="4"/>
  <c r="AY185" i="4" s="1"/>
  <c r="K185" i="4"/>
  <c r="J185" i="4"/>
  <c r="AT185" i="4" s="1"/>
  <c r="AJ194" i="4"/>
  <c r="AD194" i="4"/>
  <c r="E194" i="4"/>
  <c r="D194" i="4"/>
  <c r="AW227" i="4"/>
  <c r="AC258" i="4"/>
  <c r="AB258" i="4"/>
  <c r="W258" i="4"/>
  <c r="AO258" i="4"/>
  <c r="AN258" i="4"/>
  <c r="BF258" i="4" s="1"/>
  <c r="AJ258" i="4"/>
  <c r="AI258" i="4"/>
  <c r="AD258" i="4"/>
  <c r="AC259" i="4"/>
  <c r="AB259" i="4"/>
  <c r="W259" i="4"/>
  <c r="BA259" i="4" s="1"/>
  <c r="K259" i="4"/>
  <c r="AU259" i="4" s="1"/>
  <c r="P259" i="4"/>
  <c r="J259" i="4"/>
  <c r="Q259" i="4"/>
  <c r="AX259" i="4" s="1"/>
  <c r="L259" i="4"/>
  <c r="F259" i="4"/>
  <c r="D259" i="4"/>
  <c r="AC263" i="4"/>
  <c r="BD263" i="4" s="1"/>
  <c r="AB263" i="4"/>
  <c r="BC263" i="4" s="1"/>
  <c r="W263" i="4"/>
  <c r="R263" i="4"/>
  <c r="AY263" i="4" s="1"/>
  <c r="AP263" i="4"/>
  <c r="AN263" i="4"/>
  <c r="BF263" i="4" s="1"/>
  <c r="P263" i="4"/>
  <c r="L263" i="4"/>
  <c r="AV263" i="4" s="1"/>
  <c r="K263" i="4"/>
  <c r="F263" i="4"/>
  <c r="AS263" i="4" s="1"/>
  <c r="BD273" i="4"/>
  <c r="BG273" i="4"/>
  <c r="E276" i="4"/>
  <c r="AR276" i="4" s="1"/>
  <c r="AP286" i="4"/>
  <c r="BH293" i="4"/>
  <c r="BD297" i="4"/>
  <c r="BG297" i="4"/>
  <c r="AR306" i="4"/>
  <c r="F313" i="4"/>
  <c r="AS313" i="4" s="1"/>
  <c r="R323" i="4"/>
  <c r="AY323" i="4" s="1"/>
  <c r="BD333" i="4"/>
  <c r="BG335" i="4"/>
  <c r="BD335" i="4"/>
  <c r="BD342" i="4"/>
  <c r="BD352" i="4"/>
  <c r="BG352" i="4"/>
  <c r="BF388" i="4"/>
  <c r="AH174" i="4"/>
  <c r="AI182" i="4"/>
  <c r="AI185" i="4"/>
  <c r="AH194" i="4"/>
  <c r="BC194" i="4" s="1"/>
  <c r="AC227" i="4"/>
  <c r="AB227" i="4"/>
  <c r="W227" i="4"/>
  <c r="BA227" i="4" s="1"/>
  <c r="AH227" i="4"/>
  <c r="F227" i="4"/>
  <c r="AS227" i="4" s="1"/>
  <c r="E227" i="4"/>
  <c r="AR227" i="4" s="1"/>
  <c r="D227" i="4"/>
  <c r="AQ227" i="4" s="1"/>
  <c r="AC236" i="4"/>
  <c r="AB236" i="4"/>
  <c r="AZ236" i="4" s="1"/>
  <c r="W236" i="4"/>
  <c r="BA236" i="4" s="1"/>
  <c r="P236" i="4"/>
  <c r="Q236" i="4"/>
  <c r="AX236" i="4" s="1"/>
  <c r="L236" i="4"/>
  <c r="AV236" i="4" s="1"/>
  <c r="K236" i="4"/>
  <c r="AU236" i="4" s="1"/>
  <c r="J236" i="4"/>
  <c r="BC246" i="4"/>
  <c r="Q258" i="4"/>
  <c r="E259" i="4"/>
  <c r="AR259" i="4" s="1"/>
  <c r="J263" i="4"/>
  <c r="F276" i="4"/>
  <c r="AS276" i="4" s="1"/>
  <c r="BE277" i="4"/>
  <c r="J293" i="4"/>
  <c r="AQ293" i="4" s="1"/>
  <c r="F293" i="4"/>
  <c r="AS293" i="4" s="1"/>
  <c r="AN293" i="4"/>
  <c r="K293" i="4"/>
  <c r="E293" i="4"/>
  <c r="X293" i="4"/>
  <c r="BB293" i="4" s="1"/>
  <c r="W293" i="4"/>
  <c r="BA293" i="4" s="1"/>
  <c r="V293" i="4"/>
  <c r="AZ293" i="4" s="1"/>
  <c r="AH293" i="4"/>
  <c r="AD293" i="4"/>
  <c r="AC293" i="4"/>
  <c r="BD293" i="4" s="1"/>
  <c r="AP293" i="4"/>
  <c r="BE297" i="4"/>
  <c r="BH297" i="4"/>
  <c r="J313" i="4"/>
  <c r="AB323" i="4"/>
  <c r="BH333" i="4"/>
  <c r="BE333" i="4"/>
  <c r="BH350" i="4"/>
  <c r="BE350" i="4"/>
  <c r="BH352" i="4"/>
  <c r="BE352" i="4"/>
  <c r="AI174" i="4"/>
  <c r="AJ182" i="4"/>
  <c r="AJ185" i="4"/>
  <c r="AI194" i="4"/>
  <c r="BD194" i="4" s="1"/>
  <c r="Q206" i="4"/>
  <c r="AX206" i="4" s="1"/>
  <c r="K206" i="4"/>
  <c r="AP206" i="4"/>
  <c r="AO206" i="4"/>
  <c r="P216" i="4"/>
  <c r="AW216" i="4" s="1"/>
  <c r="L216" i="4"/>
  <c r="AV216" i="4" s="1"/>
  <c r="J216" i="4"/>
  <c r="AT216" i="4" s="1"/>
  <c r="AC216" i="4"/>
  <c r="BA216" i="4" s="1"/>
  <c r="E216" i="4"/>
  <c r="AR216" i="4" s="1"/>
  <c r="D216" i="4"/>
  <c r="AQ216" i="4" s="1"/>
  <c r="P221" i="4"/>
  <c r="L221" i="4"/>
  <c r="AV221" i="4" s="1"/>
  <c r="J221" i="4"/>
  <c r="AT221" i="4" s="1"/>
  <c r="D221" i="4"/>
  <c r="AQ228" i="4"/>
  <c r="BG246" i="4"/>
  <c r="R258" i="4"/>
  <c r="AY258" i="4" s="1"/>
  <c r="R259" i="4"/>
  <c r="Q263" i="4"/>
  <c r="AC268" i="4"/>
  <c r="AB268" i="4"/>
  <c r="BC268" i="4" s="1"/>
  <c r="W268" i="4"/>
  <c r="AN268" i="4"/>
  <c r="BF268" i="4" s="1"/>
  <c r="AJ268" i="4"/>
  <c r="AI268" i="4"/>
  <c r="J268" i="4"/>
  <c r="AT268" i="4" s="1"/>
  <c r="F268" i="4"/>
  <c r="AS268" i="4" s="1"/>
  <c r="E268" i="4"/>
  <c r="AR268" i="4" s="1"/>
  <c r="K276" i="4"/>
  <c r="AU276" i="4" s="1"/>
  <c r="P313" i="4"/>
  <c r="BH321" i="4"/>
  <c r="BE321" i="4"/>
  <c r="AC323" i="4"/>
  <c r="L338" i="4"/>
  <c r="AV338" i="4" s="1"/>
  <c r="F338" i="4"/>
  <c r="AS338" i="4" s="1"/>
  <c r="E338" i="4"/>
  <c r="D338" i="4"/>
  <c r="P338" i="4"/>
  <c r="AW338" i="4" s="1"/>
  <c r="AJ338" i="4"/>
  <c r="AI338" i="4"/>
  <c r="AH338" i="4"/>
  <c r="AD338" i="4"/>
  <c r="AB338" i="4"/>
  <c r="AZ338" i="4" s="1"/>
  <c r="X338" i="4"/>
  <c r="BB338" i="4" s="1"/>
  <c r="W338" i="4"/>
  <c r="AX338" i="4" s="1"/>
  <c r="K338" i="4"/>
  <c r="AU338" i="4" s="1"/>
  <c r="J338" i="4"/>
  <c r="AT338" i="4" s="1"/>
  <c r="AN338" i="4"/>
  <c r="BH354" i="4"/>
  <c r="BE354" i="4"/>
  <c r="L356" i="4"/>
  <c r="AV356" i="4" s="1"/>
  <c r="AP356" i="4"/>
  <c r="AO356" i="4"/>
  <c r="X356" i="4"/>
  <c r="BB356" i="4" s="1"/>
  <c r="W356" i="4"/>
  <c r="BA356" i="4" s="1"/>
  <c r="F356" i="4"/>
  <c r="AS356" i="4" s="1"/>
  <c r="E356" i="4"/>
  <c r="AR356" i="4" s="1"/>
  <c r="P356" i="4"/>
  <c r="K356" i="4"/>
  <c r="AU356" i="4" s="1"/>
  <c r="D356" i="4"/>
  <c r="AQ356" i="4" s="1"/>
  <c r="AI356" i="4"/>
  <c r="AH356" i="4"/>
  <c r="AD356" i="4"/>
  <c r="AC356" i="4"/>
  <c r="V356" i="4"/>
  <c r="R356" i="4"/>
  <c r="AY356" i="4" s="1"/>
  <c r="Q356" i="4"/>
  <c r="AX356" i="4" s="1"/>
  <c r="AB356" i="4"/>
  <c r="AZ356" i="4" s="1"/>
  <c r="BC388" i="4"/>
  <c r="AJ157" i="4"/>
  <c r="AR171" i="4"/>
  <c r="AJ174" i="4"/>
  <c r="AN182" i="4"/>
  <c r="AN185" i="4"/>
  <c r="BF185" i="4" s="1"/>
  <c r="AN194" i="4"/>
  <c r="BF194" i="4" s="1"/>
  <c r="AB200" i="4"/>
  <c r="BC200" i="4" s="1"/>
  <c r="V200" i="4"/>
  <c r="AP200" i="4"/>
  <c r="R203" i="4"/>
  <c r="AY203" i="4" s="1"/>
  <c r="L203" i="4"/>
  <c r="AV203" i="4" s="1"/>
  <c r="V203" i="4"/>
  <c r="Q203" i="4"/>
  <c r="AX203" i="4" s="1"/>
  <c r="AI206" i="4"/>
  <c r="AB216" i="4"/>
  <c r="AZ216" i="4" s="1"/>
  <c r="AC221" i="4"/>
  <c r="V227" i="4"/>
  <c r="AZ227" i="4" s="1"/>
  <c r="X236" i="4"/>
  <c r="BB236" i="4" s="1"/>
  <c r="AC243" i="4"/>
  <c r="AB243" i="4"/>
  <c r="AZ243" i="4" s="1"/>
  <c r="W243" i="4"/>
  <c r="R243" i="4"/>
  <c r="AY243" i="4" s="1"/>
  <c r="F243" i="4"/>
  <c r="AS243" i="4" s="1"/>
  <c r="D243" i="4"/>
  <c r="AQ243" i="4" s="1"/>
  <c r="AP243" i="4"/>
  <c r="AO243" i="4"/>
  <c r="AN243" i="4"/>
  <c r="BF243" i="4" s="1"/>
  <c r="BF250" i="4"/>
  <c r="AC251" i="4"/>
  <c r="BD251" i="4" s="1"/>
  <c r="AB251" i="4"/>
  <c r="AZ251" i="4" s="1"/>
  <c r="W251" i="4"/>
  <c r="AO251" i="4"/>
  <c r="BG251" i="4" s="1"/>
  <c r="K251" i="4"/>
  <c r="F251" i="4"/>
  <c r="AS251" i="4" s="1"/>
  <c r="V258" i="4"/>
  <c r="V259" i="4"/>
  <c r="AZ259" i="4" s="1"/>
  <c r="V263" i="4"/>
  <c r="P268" i="4"/>
  <c r="AT269" i="4"/>
  <c r="AC269" i="4"/>
  <c r="AB269" i="4"/>
  <c r="BC269" i="4" s="1"/>
  <c r="W269" i="4"/>
  <c r="BA269" i="4" s="1"/>
  <c r="K269" i="4"/>
  <c r="AU269" i="4" s="1"/>
  <c r="F269" i="4"/>
  <c r="AS269" i="4" s="1"/>
  <c r="E269" i="4"/>
  <c r="AR269" i="4" s="1"/>
  <c r="D269" i="4"/>
  <c r="AQ269" i="4" s="1"/>
  <c r="AP269" i="4"/>
  <c r="AO269" i="4"/>
  <c r="AN269" i="4"/>
  <c r="BF269" i="4" s="1"/>
  <c r="AI269" i="4"/>
  <c r="Q276" i="4"/>
  <c r="AX276" i="4" s="1"/>
  <c r="AC280" i="4"/>
  <c r="AH280" i="4"/>
  <c r="AD280" i="4"/>
  <c r="X280" i="4"/>
  <c r="BB280" i="4" s="1"/>
  <c r="F280" i="4"/>
  <c r="AS280" i="4" s="1"/>
  <c r="E280" i="4"/>
  <c r="AR280" i="4" s="1"/>
  <c r="P280" i="4"/>
  <c r="AT280" i="4" s="1"/>
  <c r="L280" i="4"/>
  <c r="AV280" i="4" s="1"/>
  <c r="K280" i="4"/>
  <c r="AU280" i="4" s="1"/>
  <c r="AP280" i="4"/>
  <c r="AO280" i="4"/>
  <c r="AJ280" i="4"/>
  <c r="BC296" i="4"/>
  <c r="BD309" i="4"/>
  <c r="AP318" i="4"/>
  <c r="D318" i="4"/>
  <c r="AQ318" i="4" s="1"/>
  <c r="E318" i="4"/>
  <c r="AN318" i="4"/>
  <c r="AO318" i="4"/>
  <c r="AI318" i="4"/>
  <c r="Q318" i="4"/>
  <c r="AX318" i="4" s="1"/>
  <c r="AJ318" i="4"/>
  <c r="AH318" i="4"/>
  <c r="AD318" i="4"/>
  <c r="AB318" i="4"/>
  <c r="AZ318" i="4" s="1"/>
  <c r="V318" i="4"/>
  <c r="R318" i="4"/>
  <c r="AY318" i="4" s="1"/>
  <c r="P318" i="4"/>
  <c r="K318" i="4"/>
  <c r="AD323" i="4"/>
  <c r="AR337" i="4"/>
  <c r="BF341" i="4"/>
  <c r="BC341" i="4"/>
  <c r="L342" i="4"/>
  <c r="AV342" i="4" s="1"/>
  <c r="X342" i="4"/>
  <c r="BB342" i="4" s="1"/>
  <c r="W342" i="4"/>
  <c r="K342" i="4"/>
  <c r="AU342" i="4" s="1"/>
  <c r="J342" i="4"/>
  <c r="AT342" i="4" s="1"/>
  <c r="D342" i="4"/>
  <c r="AQ342" i="4" s="1"/>
  <c r="AO342" i="4"/>
  <c r="BG342" i="4" s="1"/>
  <c r="AN342" i="4"/>
  <c r="BF342" i="4" s="1"/>
  <c r="AJ342" i="4"/>
  <c r="E342" i="4"/>
  <c r="AR342" i="4" s="1"/>
  <c r="AD342" i="4"/>
  <c r="AC342" i="4"/>
  <c r="BA342" i="4" s="1"/>
  <c r="AB342" i="4"/>
  <c r="AZ342" i="4" s="1"/>
  <c r="R342" i="4"/>
  <c r="AY342" i="4" s="1"/>
  <c r="AZ370" i="4"/>
  <c r="AW370" i="4"/>
  <c r="AU385" i="4"/>
  <c r="X176" i="4"/>
  <c r="BB176" i="4" s="1"/>
  <c r="R176" i="4"/>
  <c r="AY176" i="4" s="1"/>
  <c r="V176" i="4"/>
  <c r="AW176" i="4" s="1"/>
  <c r="Q176" i="4"/>
  <c r="AX176" i="4" s="1"/>
  <c r="AX178" i="4"/>
  <c r="X179" i="4"/>
  <c r="BB179" i="4" s="1"/>
  <c r="R179" i="4"/>
  <c r="AY179" i="4" s="1"/>
  <c r="D179" i="4"/>
  <c r="AQ179" i="4" s="1"/>
  <c r="AO182" i="4"/>
  <c r="AO185" i="4"/>
  <c r="BF187" i="4"/>
  <c r="X187" i="4"/>
  <c r="BB187" i="4" s="1"/>
  <c r="R187" i="4"/>
  <c r="AY187" i="4" s="1"/>
  <c r="AD187" i="4"/>
  <c r="AC187" i="4"/>
  <c r="BA187" i="4" s="1"/>
  <c r="AO194" i="4"/>
  <c r="BG194" i="4" s="1"/>
  <c r="AJ206" i="4"/>
  <c r="P214" i="4"/>
  <c r="AW214" i="4" s="1"/>
  <c r="L214" i="4"/>
  <c r="AV214" i="4" s="1"/>
  <c r="J214" i="4"/>
  <c r="AT214" i="4" s="1"/>
  <c r="R214" i="4"/>
  <c r="AY214" i="4" s="1"/>
  <c r="Q214" i="4"/>
  <c r="AX214" i="4" s="1"/>
  <c r="AD216" i="4"/>
  <c r="P219" i="4"/>
  <c r="L219" i="4"/>
  <c r="AV219" i="4" s="1"/>
  <c r="J219" i="4"/>
  <c r="AQ219" i="4" s="1"/>
  <c r="X219" i="4"/>
  <c r="BB219" i="4" s="1"/>
  <c r="Q219" i="4"/>
  <c r="AX219" i="4" s="1"/>
  <c r="K219" i="4"/>
  <c r="AU219" i="4" s="1"/>
  <c r="F219" i="4"/>
  <c r="AS219" i="4" s="1"/>
  <c r="AD221" i="4"/>
  <c r="X227" i="4"/>
  <c r="BB227" i="4" s="1"/>
  <c r="AC233" i="4"/>
  <c r="AB233" i="4"/>
  <c r="AZ233" i="4" s="1"/>
  <c r="W233" i="4"/>
  <c r="R233" i="4"/>
  <c r="AY233" i="4" s="1"/>
  <c r="J233" i="4"/>
  <c r="AT233" i="4" s="1"/>
  <c r="AP233" i="4"/>
  <c r="AD236" i="4"/>
  <c r="BG250" i="4"/>
  <c r="AZ254" i="4"/>
  <c r="X258" i="4"/>
  <c r="BB258" i="4" s="1"/>
  <c r="X259" i="4"/>
  <c r="BB259" i="4" s="1"/>
  <c r="X263" i="4"/>
  <c r="BB263" i="4" s="1"/>
  <c r="Q268" i="4"/>
  <c r="AU268" i="4" s="1"/>
  <c r="R276" i="4"/>
  <c r="AY276" i="4" s="1"/>
  <c r="AQ281" i="4"/>
  <c r="AC281" i="4"/>
  <c r="AJ281" i="4"/>
  <c r="AI281" i="4"/>
  <c r="AD281" i="4"/>
  <c r="W281" i="4"/>
  <c r="V281" i="4"/>
  <c r="AZ281" i="4" s="1"/>
  <c r="AP281" i="4"/>
  <c r="AB281" i="4"/>
  <c r="X281" i="4"/>
  <c r="BB281" i="4" s="1"/>
  <c r="R281" i="4"/>
  <c r="AY281" i="4" s="1"/>
  <c r="P281" i="4"/>
  <c r="BF288" i="4"/>
  <c r="AT292" i="4"/>
  <c r="AW292" i="4"/>
  <c r="AQ295" i="4"/>
  <c r="BD296" i="4"/>
  <c r="BC307" i="4"/>
  <c r="BF308" i="4"/>
  <c r="BC308" i="4"/>
  <c r="AP310" i="4"/>
  <c r="D310" i="4"/>
  <c r="L310" i="4"/>
  <c r="AV310" i="4" s="1"/>
  <c r="K310" i="4"/>
  <c r="AU310" i="4" s="1"/>
  <c r="AJ310" i="4"/>
  <c r="AD310" i="4"/>
  <c r="W310" i="4"/>
  <c r="BA310" i="4" s="1"/>
  <c r="V310" i="4"/>
  <c r="AZ310" i="4" s="1"/>
  <c r="Q310" i="4"/>
  <c r="AX310" i="4" s="1"/>
  <c r="AO310" i="4"/>
  <c r="E310" i="4"/>
  <c r="AR310" i="4" s="1"/>
  <c r="J310" i="4"/>
  <c r="F310" i="4"/>
  <c r="AS310" i="4" s="1"/>
  <c r="AW317" i="4"/>
  <c r="AH323" i="4"/>
  <c r="BC386" i="4"/>
  <c r="BF386" i="4"/>
  <c r="BC333" i="4"/>
  <c r="BC365" i="4"/>
  <c r="L369" i="4"/>
  <c r="AV369" i="4" s="1"/>
  <c r="P369" i="4"/>
  <c r="K369" i="4"/>
  <c r="AU369" i="4" s="1"/>
  <c r="E369" i="4"/>
  <c r="AR369" i="4" s="1"/>
  <c r="D369" i="4"/>
  <c r="AD369" i="4"/>
  <c r="W369" i="4"/>
  <c r="BA369" i="4" s="1"/>
  <c r="V369" i="4"/>
  <c r="J369" i="4"/>
  <c r="AO369" i="4"/>
  <c r="AC369" i="4"/>
  <c r="AI369" i="4"/>
  <c r="AH369" i="4"/>
  <c r="BC369" i="4" s="1"/>
  <c r="AB369" i="4"/>
  <c r="X369" i="4"/>
  <c r="BB369" i="4" s="1"/>
  <c r="R369" i="4"/>
  <c r="AY369" i="4" s="1"/>
  <c r="L374" i="4"/>
  <c r="AV374" i="4" s="1"/>
  <c r="AI374" i="4"/>
  <c r="AH374" i="4"/>
  <c r="AC374" i="4"/>
  <c r="W374" i="4"/>
  <c r="BA374" i="4" s="1"/>
  <c r="P374" i="4"/>
  <c r="K374" i="4"/>
  <c r="E374" i="4"/>
  <c r="AO374" i="4"/>
  <c r="AN374" i="4"/>
  <c r="AD374" i="4"/>
  <c r="Q374" i="4"/>
  <c r="AJ374" i="4"/>
  <c r="AB374" i="4"/>
  <c r="X374" i="4"/>
  <c r="BB374" i="4" s="1"/>
  <c r="V374" i="4"/>
  <c r="AZ374" i="4" s="1"/>
  <c r="BH379" i="4"/>
  <c r="BE379" i="4"/>
  <c r="BD386" i="4"/>
  <c r="AH413" i="4"/>
  <c r="AI413" i="4"/>
  <c r="AD413" i="4"/>
  <c r="J413" i="4"/>
  <c r="AT413" i="4" s="1"/>
  <c r="R413" i="4"/>
  <c r="AY413" i="4" s="1"/>
  <c r="Q413" i="4"/>
  <c r="AX413" i="4" s="1"/>
  <c r="L413" i="4"/>
  <c r="AV413" i="4" s="1"/>
  <c r="E413" i="4"/>
  <c r="AR413" i="4" s="1"/>
  <c r="D413" i="4"/>
  <c r="AN413" i="4"/>
  <c r="P413" i="4"/>
  <c r="K413" i="4"/>
  <c r="AU413" i="4" s="1"/>
  <c r="AP413" i="4"/>
  <c r="AJ413" i="4"/>
  <c r="V413" i="4"/>
  <c r="AC413" i="4"/>
  <c r="AB413" i="4"/>
  <c r="X413" i="4"/>
  <c r="BB413" i="4" s="1"/>
  <c r="W413" i="4"/>
  <c r="BA413" i="4" s="1"/>
  <c r="F413" i="4"/>
  <c r="AS413" i="4" s="1"/>
  <c r="AU391" i="4"/>
  <c r="AR391" i="4"/>
  <c r="AQ401" i="4"/>
  <c r="BA346" i="4"/>
  <c r="AX346" i="4"/>
  <c r="L377" i="4"/>
  <c r="AV377" i="4" s="1"/>
  <c r="E377" i="4"/>
  <c r="AR377" i="4" s="1"/>
  <c r="D377" i="4"/>
  <c r="AO377" i="4"/>
  <c r="BG377" i="4" s="1"/>
  <c r="AP377" i="4"/>
  <c r="W377" i="4"/>
  <c r="AN377" i="4"/>
  <c r="BF377" i="4" s="1"/>
  <c r="AH377" i="4"/>
  <c r="AJ377" i="4"/>
  <c r="AI377" i="4"/>
  <c r="BD377" i="4" s="1"/>
  <c r="AC377" i="4"/>
  <c r="Q377" i="4"/>
  <c r="X377" i="4"/>
  <c r="BB377" i="4" s="1"/>
  <c r="P377" i="4"/>
  <c r="R377" i="4"/>
  <c r="AY377" i="4" s="1"/>
  <c r="K377" i="4"/>
  <c r="J377" i="4"/>
  <c r="F377" i="4"/>
  <c r="AS377" i="4" s="1"/>
  <c r="AB377" i="4"/>
  <c r="V377" i="4"/>
  <c r="AZ377" i="4" s="1"/>
  <c r="AQ385" i="4"/>
  <c r="AU399" i="4"/>
  <c r="AH401" i="4"/>
  <c r="X401" i="4"/>
  <c r="BB401" i="4" s="1"/>
  <c r="W401" i="4"/>
  <c r="BA401" i="4" s="1"/>
  <c r="P401" i="4"/>
  <c r="L401" i="4"/>
  <c r="AV401" i="4" s="1"/>
  <c r="J401" i="4"/>
  <c r="AT401" i="4" s="1"/>
  <c r="AO401" i="4"/>
  <c r="AN401" i="4"/>
  <c r="K401" i="4"/>
  <c r="AU401" i="4" s="1"/>
  <c r="V401" i="4"/>
  <c r="R401" i="4"/>
  <c r="AY401" i="4" s="1"/>
  <c r="F401" i="4"/>
  <c r="AS401" i="4" s="1"/>
  <c r="AJ401" i="4"/>
  <c r="AC401" i="4"/>
  <c r="AP401" i="4"/>
  <c r="AI401" i="4"/>
  <c r="AD401" i="4"/>
  <c r="AB401" i="4"/>
  <c r="AW412" i="4"/>
  <c r="BA406" i="4"/>
  <c r="AX406" i="4"/>
  <c r="BB256" i="4"/>
  <c r="AC256" i="4"/>
  <c r="AB256" i="4"/>
  <c r="W256" i="4"/>
  <c r="BA256" i="4" s="1"/>
  <c r="P256" i="4"/>
  <c r="F256" i="4"/>
  <c r="AS256" i="4" s="1"/>
  <c r="D256" i="4"/>
  <c r="AQ256" i="4" s="1"/>
  <c r="AC267" i="4"/>
  <c r="AB267" i="4"/>
  <c r="AZ267" i="4" s="1"/>
  <c r="W267" i="4"/>
  <c r="AH267" i="4"/>
  <c r="Q267" i="4"/>
  <c r="AU267" i="4" s="1"/>
  <c r="P267" i="4"/>
  <c r="AT267" i="4" s="1"/>
  <c r="L267" i="4"/>
  <c r="AV267" i="4" s="1"/>
  <c r="BC294" i="4"/>
  <c r="AP330" i="4"/>
  <c r="D330" i="4"/>
  <c r="L330" i="4"/>
  <c r="AV330" i="4" s="1"/>
  <c r="K330" i="4"/>
  <c r="R330" i="4"/>
  <c r="AY330" i="4" s="1"/>
  <c r="J330" i="4"/>
  <c r="AN330" i="4"/>
  <c r="BF330" i="4" s="1"/>
  <c r="Q330" i="4"/>
  <c r="AX330" i="4" s="1"/>
  <c r="P330" i="4"/>
  <c r="AW330" i="4" s="1"/>
  <c r="F330" i="4"/>
  <c r="AS330" i="4" s="1"/>
  <c r="AH330" i="4"/>
  <c r="AJ330" i="4"/>
  <c r="AI330" i="4"/>
  <c r="BD330" i="4" s="1"/>
  <c r="AD330" i="4"/>
  <c r="AB330" i="4"/>
  <c r="AZ330" i="4" s="1"/>
  <c r="AT350" i="4"/>
  <c r="Q369" i="4"/>
  <c r="AX369" i="4" s="1"/>
  <c r="AU379" i="4"/>
  <c r="AX379" i="4"/>
  <c r="AT380" i="4"/>
  <c r="AW380" i="4"/>
  <c r="BF383" i="4"/>
  <c r="BC383" i="4"/>
  <c r="P388" i="4"/>
  <c r="L388" i="4"/>
  <c r="AV388" i="4" s="1"/>
  <c r="AC388" i="4"/>
  <c r="AB388" i="4"/>
  <c r="W388" i="4"/>
  <c r="BA388" i="4" s="1"/>
  <c r="K388" i="4"/>
  <c r="J388" i="4"/>
  <c r="AT388" i="4" s="1"/>
  <c r="AO388" i="4"/>
  <c r="AD388" i="4"/>
  <c r="X388" i="4"/>
  <c r="BB388" i="4" s="1"/>
  <c r="Q388" i="4"/>
  <c r="AX388" i="4" s="1"/>
  <c r="AJ388" i="4"/>
  <c r="D388" i="4"/>
  <c r="AN388" i="4"/>
  <c r="AI388" i="4"/>
  <c r="AP388" i="4"/>
  <c r="V388" i="4"/>
  <c r="AZ388" i="4" s="1"/>
  <c r="AZ404" i="4"/>
  <c r="AW404" i="4"/>
  <c r="X178" i="4"/>
  <c r="BB178" i="4" s="1"/>
  <c r="R178" i="4"/>
  <c r="AY178" i="4" s="1"/>
  <c r="X183" i="4"/>
  <c r="BB183" i="4" s="1"/>
  <c r="R183" i="4"/>
  <c r="AY183" i="4" s="1"/>
  <c r="X188" i="4"/>
  <c r="BB188" i="4" s="1"/>
  <c r="R188" i="4"/>
  <c r="AY188" i="4" s="1"/>
  <c r="P215" i="4"/>
  <c r="AW215" i="4" s="1"/>
  <c r="L215" i="4"/>
  <c r="AV215" i="4" s="1"/>
  <c r="J215" i="4"/>
  <c r="Q215" i="4"/>
  <c r="AX215" i="4" s="1"/>
  <c r="AC220" i="4"/>
  <c r="R230" i="4"/>
  <c r="AY230" i="4" s="1"/>
  <c r="BG239" i="4"/>
  <c r="R246" i="4"/>
  <c r="AY246" i="4" s="1"/>
  <c r="Q250" i="4"/>
  <c r="AU250" i="4" s="1"/>
  <c r="AZ252" i="4"/>
  <c r="AC254" i="4"/>
  <c r="BD254" i="4" s="1"/>
  <c r="AB254" i="4"/>
  <c r="W254" i="4"/>
  <c r="BA254" i="4" s="1"/>
  <c r="AJ254" i="4"/>
  <c r="Q254" i="4"/>
  <c r="L254" i="4"/>
  <c r="AV254" i="4" s="1"/>
  <c r="AH256" i="4"/>
  <c r="X267" i="4"/>
  <c r="BB267" i="4" s="1"/>
  <c r="BE273" i="4"/>
  <c r="BH273" i="4"/>
  <c r="AC277" i="4"/>
  <c r="R277" i="4"/>
  <c r="AY277" i="4" s="1"/>
  <c r="Q277" i="4"/>
  <c r="AU277" i="4" s="1"/>
  <c r="L277" i="4"/>
  <c r="AV277" i="4" s="1"/>
  <c r="AI277" i="4"/>
  <c r="AH277" i="4"/>
  <c r="AD277" i="4"/>
  <c r="AT287" i="4"/>
  <c r="K287" i="4"/>
  <c r="AU287" i="4" s="1"/>
  <c r="AH287" i="4"/>
  <c r="W287" i="4"/>
  <c r="BA287" i="4" s="1"/>
  <c r="V287" i="4"/>
  <c r="AW287" i="4" s="1"/>
  <c r="Q287" i="4"/>
  <c r="AX287" i="4" s="1"/>
  <c r="AD287" i="4"/>
  <c r="AC287" i="4"/>
  <c r="AP287" i="4"/>
  <c r="AO287" i="4"/>
  <c r="AN287" i="4"/>
  <c r="AP309" i="4"/>
  <c r="D309" i="4"/>
  <c r="J309" i="4"/>
  <c r="F309" i="4"/>
  <c r="AS309" i="4" s="1"/>
  <c r="X309" i="4"/>
  <c r="BB309" i="4" s="1"/>
  <c r="R309" i="4"/>
  <c r="AY309" i="4" s="1"/>
  <c r="AO309" i="4"/>
  <c r="BG309" i="4" s="1"/>
  <c r="E309" i="4"/>
  <c r="AB309" i="4"/>
  <c r="BC309" i="4" s="1"/>
  <c r="BG349" i="4"/>
  <c r="BD349" i="4"/>
  <c r="AN369" i="4"/>
  <c r="BF369" i="4" s="1"/>
  <c r="AT373" i="4"/>
  <c r="BE402" i="4"/>
  <c r="BH402" i="4"/>
  <c r="AN178" i="4"/>
  <c r="BF178" i="4" s="1"/>
  <c r="AN183" i="4"/>
  <c r="AN188" i="4"/>
  <c r="BF188" i="4" s="1"/>
  <c r="AB199" i="4"/>
  <c r="BC199" i="4" s="1"/>
  <c r="V199" i="4"/>
  <c r="AI215" i="4"/>
  <c r="AC228" i="4"/>
  <c r="AB228" i="4"/>
  <c r="AZ228" i="4" s="1"/>
  <c r="W228" i="4"/>
  <c r="L228" i="4"/>
  <c r="AV228" i="4" s="1"/>
  <c r="AD254" i="4"/>
  <c r="AI256" i="4"/>
  <c r="AD267" i="4"/>
  <c r="W277" i="4"/>
  <c r="L287" i="4"/>
  <c r="AV287" i="4" s="1"/>
  <c r="BH298" i="4"/>
  <c r="BE298" i="4"/>
  <c r="BC321" i="4"/>
  <c r="BD336" i="4"/>
  <c r="BG336" i="4"/>
  <c r="BH349" i="4"/>
  <c r="BE349" i="4"/>
  <c r="L361" i="4"/>
  <c r="AV361" i="4" s="1"/>
  <c r="W361" i="4"/>
  <c r="BA361" i="4" s="1"/>
  <c r="V361" i="4"/>
  <c r="AZ361" i="4" s="1"/>
  <c r="AP361" i="4"/>
  <c r="X361" i="4"/>
  <c r="BB361" i="4" s="1"/>
  <c r="R361" i="4"/>
  <c r="AY361" i="4" s="1"/>
  <c r="Q361" i="4"/>
  <c r="AX361" i="4" s="1"/>
  <c r="J361" i="4"/>
  <c r="AH361" i="4"/>
  <c r="AD361" i="4"/>
  <c r="AB361" i="4"/>
  <c r="D361" i="4"/>
  <c r="AQ361" i="4" s="1"/>
  <c r="AI361" i="4"/>
  <c r="K361" i="4"/>
  <c r="AU361" i="4" s="1"/>
  <c r="AN361" i="4"/>
  <c r="AJ361" i="4"/>
  <c r="AC361" i="4"/>
  <c r="P361" i="4"/>
  <c r="F361" i="4"/>
  <c r="AS361" i="4" s="1"/>
  <c r="E361" i="4"/>
  <c r="AR361" i="4" s="1"/>
  <c r="AP369" i="4"/>
  <c r="D374" i="4"/>
  <c r="AQ374" i="4" s="1"/>
  <c r="BD390" i="4"/>
  <c r="BG390" i="4"/>
  <c r="P220" i="4"/>
  <c r="L220" i="4"/>
  <c r="AV220" i="4" s="1"/>
  <c r="J220" i="4"/>
  <c r="AJ220" i="4"/>
  <c r="BC228" i="4"/>
  <c r="AC230" i="4"/>
  <c r="BD230" i="4" s="1"/>
  <c r="AB230" i="4"/>
  <c r="AZ230" i="4" s="1"/>
  <c r="W230" i="4"/>
  <c r="X230" i="4"/>
  <c r="BB230" i="4" s="1"/>
  <c r="D230" i="4"/>
  <c r="AQ230" i="4" s="1"/>
  <c r="AC246" i="4"/>
  <c r="AB246" i="4"/>
  <c r="AZ246" i="4" s="1"/>
  <c r="W246" i="4"/>
  <c r="AX246" i="4" s="1"/>
  <c r="P246" i="4"/>
  <c r="AW246" i="4" s="1"/>
  <c r="L246" i="4"/>
  <c r="AV246" i="4" s="1"/>
  <c r="J246" i="4"/>
  <c r="AT246" i="4" s="1"/>
  <c r="AC250" i="4"/>
  <c r="BD250" i="4" s="1"/>
  <c r="AB250" i="4"/>
  <c r="BC250" i="4" s="1"/>
  <c r="W250" i="4"/>
  <c r="X250" i="4"/>
  <c r="BB250" i="4" s="1"/>
  <c r="AP250" i="4"/>
  <c r="AN250" i="4"/>
  <c r="BC254" i="4"/>
  <c r="AJ256" i="4"/>
  <c r="AI267" i="4"/>
  <c r="AC278" i="4"/>
  <c r="BD278" i="4" s="1"/>
  <c r="W278" i="4"/>
  <c r="V278" i="4"/>
  <c r="Q278" i="4"/>
  <c r="AU278" i="4" s="1"/>
  <c r="P278" i="4"/>
  <c r="AT278" i="4" s="1"/>
  <c r="L278" i="4"/>
  <c r="AV278" i="4" s="1"/>
  <c r="F278" i="4"/>
  <c r="AS278" i="4" s="1"/>
  <c r="E278" i="4"/>
  <c r="AR278" i="4" s="1"/>
  <c r="D278" i="4"/>
  <c r="AQ278" i="4" s="1"/>
  <c r="F297" i="4"/>
  <c r="AS297" i="4" s="1"/>
  <c r="AP297" i="4"/>
  <c r="E297" i="4"/>
  <c r="AR297" i="4" s="1"/>
  <c r="AB297" i="4"/>
  <c r="BC297" i="4" s="1"/>
  <c r="P297" i="4"/>
  <c r="L297" i="4"/>
  <c r="AV297" i="4" s="1"/>
  <c r="J297" i="4"/>
  <c r="X297" i="4"/>
  <c r="AY297" i="4" s="1"/>
  <c r="W297" i="4"/>
  <c r="AX297" i="4" s="1"/>
  <c r="V297" i="4"/>
  <c r="D297" i="4"/>
  <c r="AQ297" i="4" s="1"/>
  <c r="BF317" i="4"/>
  <c r="BC317" i="4"/>
  <c r="BD327" i="4"/>
  <c r="BG327" i="4"/>
  <c r="AW328" i="4"/>
  <c r="AP329" i="4"/>
  <c r="D329" i="4"/>
  <c r="J329" i="4"/>
  <c r="F329" i="4"/>
  <c r="AS329" i="4" s="1"/>
  <c r="AO329" i="4"/>
  <c r="BG329" i="4" s="1"/>
  <c r="X329" i="4"/>
  <c r="BB329" i="4" s="1"/>
  <c r="W329" i="4"/>
  <c r="BA329" i="4" s="1"/>
  <c r="R329" i="4"/>
  <c r="AY329" i="4" s="1"/>
  <c r="AH329" i="4"/>
  <c r="AD329" i="4"/>
  <c r="AC329" i="4"/>
  <c r="BD329" i="4" s="1"/>
  <c r="AN329" i="4"/>
  <c r="BF329" i="4" s="1"/>
  <c r="AJ329" i="4"/>
  <c r="AB329" i="4"/>
  <c r="AZ329" i="4" s="1"/>
  <c r="BF352" i="4"/>
  <c r="F374" i="4"/>
  <c r="AS374" i="4" s="1"/>
  <c r="BH380" i="4"/>
  <c r="BE380" i="4"/>
  <c r="BH390" i="4"/>
  <c r="BE390" i="4"/>
  <c r="BF306" i="4"/>
  <c r="BC306" i="4"/>
  <c r="BG334" i="4"/>
  <c r="BD334" i="4"/>
  <c r="BD380" i="4"/>
  <c r="L381" i="4"/>
  <c r="AV381" i="4" s="1"/>
  <c r="W381" i="4"/>
  <c r="BA381" i="4" s="1"/>
  <c r="V381" i="4"/>
  <c r="Q381" i="4"/>
  <c r="AX381" i="4" s="1"/>
  <c r="AB381" i="4"/>
  <c r="X381" i="4"/>
  <c r="BB381" i="4" s="1"/>
  <c r="F381" i="4"/>
  <c r="AS381" i="4" s="1"/>
  <c r="E381" i="4"/>
  <c r="AR381" i="4" s="1"/>
  <c r="AN381" i="4"/>
  <c r="BF381" i="4" s="1"/>
  <c r="AJ381" i="4"/>
  <c r="AH381" i="4"/>
  <c r="K381" i="4"/>
  <c r="AU381" i="4" s="1"/>
  <c r="J381" i="4"/>
  <c r="D381" i="4"/>
  <c r="AQ381" i="4" s="1"/>
  <c r="AP381" i="4"/>
  <c r="BD383" i="4"/>
  <c r="BG383" i="4"/>
  <c r="AT390" i="4"/>
  <c r="AX391" i="4"/>
  <c r="P222" i="4"/>
  <c r="AW222" i="4" s="1"/>
  <c r="L222" i="4"/>
  <c r="AV222" i="4" s="1"/>
  <c r="J222" i="4"/>
  <c r="AC247" i="4"/>
  <c r="BA247" i="4" s="1"/>
  <c r="AB247" i="4"/>
  <c r="AZ247" i="4" s="1"/>
  <c r="W247" i="4"/>
  <c r="AX247" i="4" s="1"/>
  <c r="AH247" i="4"/>
  <c r="BC260" i="4"/>
  <c r="BF260" i="4"/>
  <c r="AC260" i="4"/>
  <c r="AB260" i="4"/>
  <c r="W260" i="4"/>
  <c r="BA260" i="4" s="1"/>
  <c r="X260" i="4"/>
  <c r="BB260" i="4" s="1"/>
  <c r="AW288" i="4"/>
  <c r="AX302" i="4"/>
  <c r="F307" i="4"/>
  <c r="AS307" i="4" s="1"/>
  <c r="AP307" i="4"/>
  <c r="D307" i="4"/>
  <c r="AQ307" i="4" s="1"/>
  <c r="AO307" i="4"/>
  <c r="AJ307" i="4"/>
  <c r="K307" i="4"/>
  <c r="AU307" i="4" s="1"/>
  <c r="J307" i="4"/>
  <c r="AN307" i="4"/>
  <c r="BF307" i="4" s="1"/>
  <c r="AI307" i="4"/>
  <c r="P307" i="4"/>
  <c r="AW307" i="4" s="1"/>
  <c r="AZ321" i="4"/>
  <c r="BE344" i="4"/>
  <c r="BH344" i="4"/>
  <c r="L359" i="4"/>
  <c r="AV359" i="4" s="1"/>
  <c r="P359" i="4"/>
  <c r="K359" i="4"/>
  <c r="V359" i="4"/>
  <c r="R359" i="4"/>
  <c r="AY359" i="4" s="1"/>
  <c r="X359" i="4"/>
  <c r="BB359" i="4" s="1"/>
  <c r="W359" i="4"/>
  <c r="BA359" i="4" s="1"/>
  <c r="F359" i="4"/>
  <c r="AS359" i="4" s="1"/>
  <c r="AN359" i="4"/>
  <c r="AH359" i="4"/>
  <c r="AB359" i="4"/>
  <c r="Q359" i="4"/>
  <c r="J359" i="4"/>
  <c r="E359" i="4"/>
  <c r="AR359" i="4" s="1"/>
  <c r="D359" i="4"/>
  <c r="L376" i="4"/>
  <c r="AV376" i="4" s="1"/>
  <c r="AP376" i="4"/>
  <c r="AO376" i="4"/>
  <c r="AJ376" i="4"/>
  <c r="AB376" i="4"/>
  <c r="X376" i="4"/>
  <c r="BB376" i="4" s="1"/>
  <c r="E376" i="4"/>
  <c r="AR376" i="4" s="1"/>
  <c r="K376" i="4"/>
  <c r="AU376" i="4" s="1"/>
  <c r="J376" i="4"/>
  <c r="AC376" i="4"/>
  <c r="V376" i="4"/>
  <c r="P376" i="4"/>
  <c r="D376" i="4"/>
  <c r="AQ376" i="4" s="1"/>
  <c r="AI376" i="4"/>
  <c r="AN376" i="4"/>
  <c r="AH376" i="4"/>
  <c r="AD376" i="4"/>
  <c r="AC275" i="4"/>
  <c r="BA275" i="4" s="1"/>
  <c r="K275" i="4"/>
  <c r="AU275" i="4" s="1"/>
  <c r="J275" i="4"/>
  <c r="AT275" i="4" s="1"/>
  <c r="E275" i="4"/>
  <c r="L275" i="4"/>
  <c r="AV275" i="4" s="1"/>
  <c r="F275" i="4"/>
  <c r="AS275" i="4" s="1"/>
  <c r="AC285" i="4"/>
  <c r="BA285" i="4" s="1"/>
  <c r="K285" i="4"/>
  <c r="AU285" i="4" s="1"/>
  <c r="J285" i="4"/>
  <c r="AT285" i="4" s="1"/>
  <c r="E285" i="4"/>
  <c r="AJ285" i="4"/>
  <c r="AI285" i="4"/>
  <c r="J296" i="4"/>
  <c r="AT296" i="4" s="1"/>
  <c r="F296" i="4"/>
  <c r="AS296" i="4" s="1"/>
  <c r="W296" i="4"/>
  <c r="AX296" i="4" s="1"/>
  <c r="AP296" i="4"/>
  <c r="AN296" i="4"/>
  <c r="BF296" i="4" s="1"/>
  <c r="AO296" i="4"/>
  <c r="BG296" i="4" s="1"/>
  <c r="AN300" i="4"/>
  <c r="BF300" i="4" s="1"/>
  <c r="AJ300" i="4"/>
  <c r="AB300" i="4"/>
  <c r="AZ300" i="4" s="1"/>
  <c r="W300" i="4"/>
  <c r="V300" i="4"/>
  <c r="Q300" i="4"/>
  <c r="AU300" i="4" s="1"/>
  <c r="F300" i="4"/>
  <c r="AS300" i="4" s="1"/>
  <c r="E300" i="4"/>
  <c r="AR300" i="4" s="1"/>
  <c r="D300" i="4"/>
  <c r="AQ300" i="4" s="1"/>
  <c r="BC331" i="4"/>
  <c r="AX335" i="4"/>
  <c r="AR351" i="4"/>
  <c r="AR375" i="4"/>
  <c r="AC239" i="4"/>
  <c r="AB239" i="4"/>
  <c r="AZ239" i="4" s="1"/>
  <c r="W239" i="4"/>
  <c r="K239" i="4"/>
  <c r="AC252" i="4"/>
  <c r="AB252" i="4"/>
  <c r="BC252" i="4" s="1"/>
  <c r="W252" i="4"/>
  <c r="BA252" i="4" s="1"/>
  <c r="F252" i="4"/>
  <c r="AS252" i="4" s="1"/>
  <c r="BC265" i="4"/>
  <c r="AC265" i="4"/>
  <c r="AB265" i="4"/>
  <c r="AZ265" i="4" s="1"/>
  <c r="W265" i="4"/>
  <c r="BA265" i="4" s="1"/>
  <c r="D265" i="4"/>
  <c r="AQ265" i="4" s="1"/>
  <c r="AD275" i="4"/>
  <c r="AD285" i="4"/>
  <c r="J294" i="4"/>
  <c r="F294" i="4"/>
  <c r="AS294" i="4" s="1"/>
  <c r="D294" i="4"/>
  <c r="W294" i="4"/>
  <c r="BA294" i="4" s="1"/>
  <c r="V294" i="4"/>
  <c r="Q294" i="4"/>
  <c r="P300" i="4"/>
  <c r="AQ301" i="4"/>
  <c r="BF336" i="4"/>
  <c r="BC336" i="4"/>
  <c r="AU350" i="4"/>
  <c r="AS351" i="4"/>
  <c r="BF357" i="4"/>
  <c r="BC357" i="4"/>
  <c r="AR360" i="4"/>
  <c r="P385" i="4"/>
  <c r="AW385" i="4" s="1"/>
  <c r="L385" i="4"/>
  <c r="AV385" i="4" s="1"/>
  <c r="AP385" i="4"/>
  <c r="AN385" i="4"/>
  <c r="AO385" i="4"/>
  <c r="V385" i="4"/>
  <c r="W385" i="4"/>
  <c r="R385" i="4"/>
  <c r="AY385" i="4" s="1"/>
  <c r="J385" i="4"/>
  <c r="AC385" i="4"/>
  <c r="AB385" i="4"/>
  <c r="Q385" i="4"/>
  <c r="AX385" i="4" s="1"/>
  <c r="AI385" i="4"/>
  <c r="X385" i="4"/>
  <c r="BB385" i="4" s="1"/>
  <c r="F385" i="4"/>
  <c r="AS385" i="4" s="1"/>
  <c r="AJ385" i="4"/>
  <c r="AH385" i="4"/>
  <c r="AQ399" i="4"/>
  <c r="AX316" i="4"/>
  <c r="AP316" i="4"/>
  <c r="D316" i="4"/>
  <c r="AQ316" i="4" s="1"/>
  <c r="AJ316" i="4"/>
  <c r="AI316" i="4"/>
  <c r="X316" i="4"/>
  <c r="BB316" i="4" s="1"/>
  <c r="R316" i="4"/>
  <c r="AY316" i="4" s="1"/>
  <c r="K316" i="4"/>
  <c r="AU316" i="4" s="1"/>
  <c r="J316" i="4"/>
  <c r="AT316" i="4" s="1"/>
  <c r="E316" i="4"/>
  <c r="AR316" i="4" s="1"/>
  <c r="AP331" i="4"/>
  <c r="D331" i="4"/>
  <c r="Q331" i="4"/>
  <c r="AX331" i="4" s="1"/>
  <c r="P331" i="4"/>
  <c r="AT331" i="4" s="1"/>
  <c r="AD331" i="4"/>
  <c r="X331" i="4"/>
  <c r="BB331" i="4" s="1"/>
  <c r="V331" i="4"/>
  <c r="AZ331" i="4" s="1"/>
  <c r="R331" i="4"/>
  <c r="AY331" i="4" s="1"/>
  <c r="K331" i="4"/>
  <c r="L382" i="4"/>
  <c r="AV382" i="4" s="1"/>
  <c r="AB382" i="4"/>
  <c r="X382" i="4"/>
  <c r="BB382" i="4" s="1"/>
  <c r="V382" i="4"/>
  <c r="AZ382" i="4" s="1"/>
  <c r="AP382" i="4"/>
  <c r="AO382" i="4"/>
  <c r="Q382" i="4"/>
  <c r="AX382" i="4" s="1"/>
  <c r="AI382" i="4"/>
  <c r="AC382" i="4"/>
  <c r="W382" i="4"/>
  <c r="BA382" i="4" s="1"/>
  <c r="P382" i="4"/>
  <c r="D382" i="4"/>
  <c r="E382" i="4"/>
  <c r="AD382" i="4"/>
  <c r="R382" i="4"/>
  <c r="AY382" i="4" s="1"/>
  <c r="K382" i="4"/>
  <c r="J382" i="4"/>
  <c r="AT382" i="4" s="1"/>
  <c r="BD402" i="4"/>
  <c r="BG402" i="4"/>
  <c r="AU423" i="4"/>
  <c r="AQ419" i="4"/>
  <c r="J291" i="4"/>
  <c r="AT291" i="4" s="1"/>
  <c r="F291" i="4"/>
  <c r="AS291" i="4" s="1"/>
  <c r="W291" i="4"/>
  <c r="BA291" i="4" s="1"/>
  <c r="AC291" i="4"/>
  <c r="AB291" i="4"/>
  <c r="V291" i="4"/>
  <c r="L340" i="4"/>
  <c r="AV340" i="4" s="1"/>
  <c r="Q340" i="4"/>
  <c r="AX340" i="4" s="1"/>
  <c r="P340" i="4"/>
  <c r="AW340" i="4" s="1"/>
  <c r="AH340" i="4"/>
  <c r="AD340" i="4"/>
  <c r="E340" i="4"/>
  <c r="AR340" i="4" s="1"/>
  <c r="AP340" i="4"/>
  <c r="AQ344" i="4"/>
  <c r="AR350" i="4"/>
  <c r="L360" i="4"/>
  <c r="AV360" i="4" s="1"/>
  <c r="R360" i="4"/>
  <c r="AY360" i="4" s="1"/>
  <c r="Q360" i="4"/>
  <c r="AH360" i="4"/>
  <c r="AD360" i="4"/>
  <c r="AP360" i="4"/>
  <c r="AJ360" i="4"/>
  <c r="AO360" i="4"/>
  <c r="AI360" i="4"/>
  <c r="V360" i="4"/>
  <c r="AZ360" i="4" s="1"/>
  <c r="X360" i="4"/>
  <c r="BB360" i="4" s="1"/>
  <c r="K360" i="4"/>
  <c r="W360" i="4"/>
  <c r="BA360" i="4" s="1"/>
  <c r="P360" i="4"/>
  <c r="J360" i="4"/>
  <c r="AQ360" i="4" s="1"/>
  <c r="F360" i="4"/>
  <c r="AS360" i="4" s="1"/>
  <c r="AZ365" i="4"/>
  <c r="AW365" i="4"/>
  <c r="AR371" i="4"/>
  <c r="BD372" i="4"/>
  <c r="AN382" i="4"/>
  <c r="BF382" i="4" s="1"/>
  <c r="BE383" i="4"/>
  <c r="BH383" i="4"/>
  <c r="AT422" i="4"/>
  <c r="AQ422" i="4"/>
  <c r="AD291" i="4"/>
  <c r="BC298" i="4"/>
  <c r="AP308" i="4"/>
  <c r="E308" i="4"/>
  <c r="AR308" i="4" s="1"/>
  <c r="F308" i="4"/>
  <c r="AS308" i="4" s="1"/>
  <c r="D308" i="4"/>
  <c r="P308" i="4"/>
  <c r="AW308" i="4" s="1"/>
  <c r="J308" i="4"/>
  <c r="AB308" i="4"/>
  <c r="AZ308" i="4" s="1"/>
  <c r="W308" i="4"/>
  <c r="BA308" i="4" s="1"/>
  <c r="AP311" i="4"/>
  <c r="D311" i="4"/>
  <c r="AQ311" i="4" s="1"/>
  <c r="Q311" i="4"/>
  <c r="P311" i="4"/>
  <c r="E311" i="4"/>
  <c r="AR311" i="4" s="1"/>
  <c r="AO311" i="4"/>
  <c r="BG311" i="4" s="1"/>
  <c r="AJ311" i="4"/>
  <c r="K340" i="4"/>
  <c r="AU340" i="4" s="1"/>
  <c r="AQ341" i="4"/>
  <c r="L344" i="4"/>
  <c r="AV344" i="4" s="1"/>
  <c r="AH344" i="4"/>
  <c r="AD344" i="4"/>
  <c r="AO344" i="4"/>
  <c r="AN344" i="4"/>
  <c r="K344" i="4"/>
  <c r="AU344" i="4" s="1"/>
  <c r="J344" i="4"/>
  <c r="AT344" i="4" s="1"/>
  <c r="F344" i="4"/>
  <c r="AS344" i="4" s="1"/>
  <c r="E344" i="4"/>
  <c r="AR344" i="4" s="1"/>
  <c r="AC270" i="4"/>
  <c r="BA270" i="4" s="1"/>
  <c r="AH270" i="4"/>
  <c r="AD270" i="4"/>
  <c r="X270" i="4"/>
  <c r="BB270" i="4" s="1"/>
  <c r="AH291" i="4"/>
  <c r="AR292" i="4"/>
  <c r="AB311" i="4"/>
  <c r="AP333" i="4"/>
  <c r="D333" i="4"/>
  <c r="X333" i="4"/>
  <c r="BB333" i="4" s="1"/>
  <c r="W333" i="4"/>
  <c r="BA333" i="4" s="1"/>
  <c r="K333" i="4"/>
  <c r="E333" i="4"/>
  <c r="Q333" i="4"/>
  <c r="AX333" i="4" s="1"/>
  <c r="P333" i="4"/>
  <c r="AW333" i="4" s="1"/>
  <c r="J333" i="4"/>
  <c r="BH336" i="4"/>
  <c r="R340" i="4"/>
  <c r="AY340" i="4" s="1"/>
  <c r="Q344" i="4"/>
  <c r="AX344" i="4" s="1"/>
  <c r="AW349" i="4"/>
  <c r="AQ366" i="4"/>
  <c r="AR392" i="4"/>
  <c r="AU392" i="4"/>
  <c r="AQ393" i="4"/>
  <c r="AT393" i="4"/>
  <c r="AX399" i="4"/>
  <c r="BA399" i="4"/>
  <c r="BG407" i="4"/>
  <c r="BD407" i="4"/>
  <c r="V415" i="4"/>
  <c r="AZ420" i="4"/>
  <c r="BC420" i="4"/>
  <c r="W423" i="4"/>
  <c r="BA423" i="4" s="1"/>
  <c r="AW425" i="4"/>
  <c r="AT425" i="4"/>
  <c r="P391" i="4"/>
  <c r="AW391" i="4" s="1"/>
  <c r="L391" i="4"/>
  <c r="AV391" i="4" s="1"/>
  <c r="J391" i="4"/>
  <c r="F391" i="4"/>
  <c r="AS391" i="4" s="1"/>
  <c r="D391" i="4"/>
  <c r="X391" i="4"/>
  <c r="BB391" i="4" s="1"/>
  <c r="W391" i="4"/>
  <c r="AJ391" i="4"/>
  <c r="W415" i="4"/>
  <c r="BH436" i="4"/>
  <c r="BE436" i="4"/>
  <c r="BH378" i="4"/>
  <c r="BE378" i="4"/>
  <c r="AH397" i="4"/>
  <c r="AN397" i="4"/>
  <c r="AJ397" i="4"/>
  <c r="E397" i="4"/>
  <c r="AR397" i="4" s="1"/>
  <c r="K397" i="4"/>
  <c r="AU397" i="4" s="1"/>
  <c r="J397" i="4"/>
  <c r="AT397" i="4" s="1"/>
  <c r="F397" i="4"/>
  <c r="AS397" i="4" s="1"/>
  <c r="AP397" i="4"/>
  <c r="AI397" i="4"/>
  <c r="X415" i="4"/>
  <c r="BB415" i="4" s="1"/>
  <c r="AH421" i="4"/>
  <c r="X421" i="4"/>
  <c r="BB421" i="4" s="1"/>
  <c r="W421" i="4"/>
  <c r="V421" i="4"/>
  <c r="AP421" i="4"/>
  <c r="L421" i="4"/>
  <c r="AV421" i="4" s="1"/>
  <c r="K421" i="4"/>
  <c r="J421" i="4"/>
  <c r="F421" i="4"/>
  <c r="AS421" i="4" s="1"/>
  <c r="AJ421" i="4"/>
  <c r="AI421" i="4"/>
  <c r="Q421" i="4"/>
  <c r="AX421" i="4" s="1"/>
  <c r="AN421" i="4"/>
  <c r="BF421" i="4" s="1"/>
  <c r="AC421" i="4"/>
  <c r="AB421" i="4"/>
  <c r="E421" i="4"/>
  <c r="R421" i="4"/>
  <c r="AY421" i="4" s="1"/>
  <c r="AN423" i="4"/>
  <c r="BF423" i="4" s="1"/>
  <c r="AZ409" i="4"/>
  <c r="AD415" i="4"/>
  <c r="AU412" i="4"/>
  <c r="AH423" i="4"/>
  <c r="BC423" i="4" s="1"/>
  <c r="AI423" i="4"/>
  <c r="AD423" i="4"/>
  <c r="AC423" i="4"/>
  <c r="J423" i="4"/>
  <c r="L423" i="4"/>
  <c r="AV423" i="4" s="1"/>
  <c r="K423" i="4"/>
  <c r="F423" i="4"/>
  <c r="AS423" i="4" s="1"/>
  <c r="E423" i="4"/>
  <c r="D423" i="4"/>
  <c r="AO423" i="4"/>
  <c r="BG423" i="4" s="1"/>
  <c r="AJ423" i="4"/>
  <c r="X423" i="4"/>
  <c r="BB423" i="4" s="1"/>
  <c r="P423" i="4"/>
  <c r="BD434" i="4"/>
  <c r="BG434" i="4"/>
  <c r="BE409" i="4"/>
  <c r="BH409" i="4"/>
  <c r="BE427" i="4"/>
  <c r="BH427" i="4"/>
  <c r="AH415" i="4"/>
  <c r="AP415" i="4"/>
  <c r="AO415" i="4"/>
  <c r="BG415" i="4" s="1"/>
  <c r="Q415" i="4"/>
  <c r="AX415" i="4" s="1"/>
  <c r="D415" i="4"/>
  <c r="AQ415" i="4" s="1"/>
  <c r="E415" i="4"/>
  <c r="AR415" i="4" s="1"/>
  <c r="AJ415" i="4"/>
  <c r="AB415" i="4"/>
  <c r="AZ415" i="4" s="1"/>
  <c r="K415" i="4"/>
  <c r="J415" i="4"/>
  <c r="F415" i="4"/>
  <c r="AS415" i="4" s="1"/>
  <c r="AC415" i="4"/>
  <c r="BA415" i="4" s="1"/>
  <c r="R415" i="4"/>
  <c r="AY415" i="4" s="1"/>
  <c r="L415" i="4"/>
  <c r="AV415" i="4" s="1"/>
  <c r="P415" i="4"/>
  <c r="AW415" i="4" s="1"/>
  <c r="BD412" i="4"/>
  <c r="AW422" i="4"/>
  <c r="AT426" i="4"/>
  <c r="AW426" i="4"/>
  <c r="BD398" i="4"/>
  <c r="BG398" i="4"/>
  <c r="AH402" i="4"/>
  <c r="AC402" i="4"/>
  <c r="AB402" i="4"/>
  <c r="AD402" i="4"/>
  <c r="X402" i="4"/>
  <c r="BB402" i="4" s="1"/>
  <c r="V402" i="4"/>
  <c r="AZ402" i="4" s="1"/>
  <c r="L402" i="4"/>
  <c r="AV402" i="4" s="1"/>
  <c r="K402" i="4"/>
  <c r="AU402" i="4" s="1"/>
  <c r="AO402" i="4"/>
  <c r="Q402" i="4"/>
  <c r="AX402" i="4" s="1"/>
  <c r="P402" i="4"/>
  <c r="F402" i="4"/>
  <c r="AS402" i="4" s="1"/>
  <c r="AP402" i="4"/>
  <c r="AT405" i="4"/>
  <c r="AQ405" i="4"/>
  <c r="BD408" i="4"/>
  <c r="BG408" i="4"/>
  <c r="AI272" i="4"/>
  <c r="AI282" i="4"/>
  <c r="J292" i="4"/>
  <c r="AQ292" i="4" s="1"/>
  <c r="F292" i="4"/>
  <c r="AS292" i="4" s="1"/>
  <c r="AD292" i="4"/>
  <c r="AI302" i="4"/>
  <c r="AH302" i="4"/>
  <c r="AP302" i="4"/>
  <c r="BF343" i="4"/>
  <c r="BH371" i="4"/>
  <c r="BE371" i="4"/>
  <c r="AT384" i="4"/>
  <c r="AQ384" i="4"/>
  <c r="AC391" i="4"/>
  <c r="BA391" i="4" s="1"/>
  <c r="BD392" i="4"/>
  <c r="BG392" i="4"/>
  <c r="Q397" i="4"/>
  <c r="BE408" i="4"/>
  <c r="BH408" i="4"/>
  <c r="AH409" i="4"/>
  <c r="Q409" i="4"/>
  <c r="AX409" i="4" s="1"/>
  <c r="P409" i="4"/>
  <c r="AW409" i="4" s="1"/>
  <c r="AI409" i="4"/>
  <c r="AO409" i="4"/>
  <c r="F409" i="4"/>
  <c r="AS409" i="4" s="1"/>
  <c r="E409" i="4"/>
  <c r="AR409" i="4" s="1"/>
  <c r="AD409" i="4"/>
  <c r="J409" i="4"/>
  <c r="D409" i="4"/>
  <c r="AP409" i="4"/>
  <c r="X409" i="4"/>
  <c r="BB409" i="4" s="1"/>
  <c r="L409" i="4"/>
  <c r="AV409" i="4" s="1"/>
  <c r="K409" i="4"/>
  <c r="AU409" i="4" s="1"/>
  <c r="AW416" i="4"/>
  <c r="L348" i="4"/>
  <c r="AV348" i="4" s="1"/>
  <c r="F348" i="4"/>
  <c r="AS348" i="4" s="1"/>
  <c r="E348" i="4"/>
  <c r="AR348" i="4" s="1"/>
  <c r="AO348" i="4"/>
  <c r="AN348" i="4"/>
  <c r="BF348" i="4" s="1"/>
  <c r="AI348" i="4"/>
  <c r="AP348" i="4"/>
  <c r="AD348" i="4"/>
  <c r="AZ364" i="4"/>
  <c r="L380" i="4"/>
  <c r="AV380" i="4" s="1"/>
  <c r="R380" i="4"/>
  <c r="AY380" i="4" s="1"/>
  <c r="Q380" i="4"/>
  <c r="K380" i="4"/>
  <c r="D380" i="4"/>
  <c r="AQ380" i="4" s="1"/>
  <c r="AD380" i="4"/>
  <c r="AH380" i="4"/>
  <c r="BC380" i="4" s="1"/>
  <c r="AC380" i="4"/>
  <c r="W380" i="4"/>
  <c r="BA380" i="4" s="1"/>
  <c r="AO380" i="4"/>
  <c r="BG380" i="4" s="1"/>
  <c r="X380" i="4"/>
  <c r="BB380" i="4" s="1"/>
  <c r="AX383" i="4"/>
  <c r="AD391" i="4"/>
  <c r="R397" i="4"/>
  <c r="AY397" i="4" s="1"/>
  <c r="X348" i="4"/>
  <c r="BB348" i="4" s="1"/>
  <c r="AB352" i="4"/>
  <c r="AZ352" i="4" s="1"/>
  <c r="AC352" i="4"/>
  <c r="BA352" i="4" s="1"/>
  <c r="AO352" i="4"/>
  <c r="AN352" i="4"/>
  <c r="Q352" i="4"/>
  <c r="AX352" i="4" s="1"/>
  <c r="P352" i="4"/>
  <c r="K352" i="4"/>
  <c r="E352" i="4"/>
  <c r="AH391" i="4"/>
  <c r="AO397" i="4"/>
  <c r="BG400" i="4"/>
  <c r="BD400" i="4"/>
  <c r="BG406" i="4"/>
  <c r="BG420" i="4"/>
  <c r="AZ424" i="4"/>
  <c r="AW424" i="4"/>
  <c r="AO272" i="4"/>
  <c r="AO282" i="4"/>
  <c r="K288" i="4"/>
  <c r="J288" i="4"/>
  <c r="AO288" i="4"/>
  <c r="BG288" i="4" s="1"/>
  <c r="J295" i="4"/>
  <c r="F295" i="4"/>
  <c r="AS295" i="4" s="1"/>
  <c r="P295" i="4"/>
  <c r="AP322" i="4"/>
  <c r="D322" i="4"/>
  <c r="V322" i="4"/>
  <c r="R322" i="4"/>
  <c r="AY322" i="4" s="1"/>
  <c r="J322" i="4"/>
  <c r="AZ346" i="4"/>
  <c r="AB348" i="4"/>
  <c r="AB349" i="4"/>
  <c r="BC349" i="4" s="1"/>
  <c r="P349" i="4"/>
  <c r="L349" i="4"/>
  <c r="AV349" i="4" s="1"/>
  <c r="K349" i="4"/>
  <c r="AU349" i="4" s="1"/>
  <c r="J349" i="4"/>
  <c r="F349" i="4"/>
  <c r="AS349" i="4" s="1"/>
  <c r="D349" i="4"/>
  <c r="W349" i="4"/>
  <c r="BA349" i="4" s="1"/>
  <c r="Q349" i="4"/>
  <c r="AX349" i="4" s="1"/>
  <c r="BG351" i="4"/>
  <c r="R352" i="4"/>
  <c r="AY352" i="4" s="1"/>
  <c r="L354" i="4"/>
  <c r="AV354" i="4" s="1"/>
  <c r="AI354" i="4"/>
  <c r="AH354" i="4"/>
  <c r="D354" i="4"/>
  <c r="AQ354" i="4" s="1"/>
  <c r="W354" i="4"/>
  <c r="BA354" i="4" s="1"/>
  <c r="V354" i="4"/>
  <c r="P354" i="4"/>
  <c r="K354" i="4"/>
  <c r="AU354" i="4" s="1"/>
  <c r="F354" i="4"/>
  <c r="AS354" i="4" s="1"/>
  <c r="AO354" i="4"/>
  <c r="AD354" i="4"/>
  <c r="BA378" i="4"/>
  <c r="BC384" i="4"/>
  <c r="AX389" i="4"/>
  <c r="AI391" i="4"/>
  <c r="BE395" i="4"/>
  <c r="BH395" i="4"/>
  <c r="AH398" i="4"/>
  <c r="L398" i="4"/>
  <c r="AV398" i="4" s="1"/>
  <c r="K398" i="4"/>
  <c r="AU398" i="4" s="1"/>
  <c r="W398" i="4"/>
  <c r="BA398" i="4" s="1"/>
  <c r="V398" i="4"/>
  <c r="Q398" i="4"/>
  <c r="AX398" i="4" s="1"/>
  <c r="J398" i="4"/>
  <c r="AT398" i="4" s="1"/>
  <c r="F398" i="4"/>
  <c r="AS398" i="4" s="1"/>
  <c r="AO398" i="4"/>
  <c r="AJ398" i="4"/>
  <c r="AN398" i="4"/>
  <c r="BG411" i="4"/>
  <c r="BD411" i="4"/>
  <c r="AH418" i="4"/>
  <c r="L418" i="4"/>
  <c r="AV418" i="4" s="1"/>
  <c r="K418" i="4"/>
  <c r="AC418" i="4"/>
  <c r="BA418" i="4" s="1"/>
  <c r="F418" i="4"/>
  <c r="AS418" i="4" s="1"/>
  <c r="E418" i="4"/>
  <c r="AR418" i="4" s="1"/>
  <c r="AP418" i="4"/>
  <c r="AO418" i="4"/>
  <c r="AB418" i="4"/>
  <c r="AZ418" i="4" s="1"/>
  <c r="R418" i="4"/>
  <c r="AY418" i="4" s="1"/>
  <c r="AJ418" i="4"/>
  <c r="AI418" i="4"/>
  <c r="AD418" i="4"/>
  <c r="W418" i="4"/>
  <c r="Q418" i="4"/>
  <c r="J418" i="4"/>
  <c r="AT418" i="4" s="1"/>
  <c r="BF301" i="4"/>
  <c r="AJ301" i="4"/>
  <c r="AI301" i="4"/>
  <c r="AP321" i="4"/>
  <c r="D321" i="4"/>
  <c r="AQ321" i="4" s="1"/>
  <c r="Q321" i="4"/>
  <c r="P321" i="4"/>
  <c r="AR364" i="4"/>
  <c r="L364" i="4"/>
  <c r="AV364" i="4" s="1"/>
  <c r="AI364" i="4"/>
  <c r="BD364" i="4" s="1"/>
  <c r="AH364" i="4"/>
  <c r="AO364" i="4"/>
  <c r="BG364" i="4" s="1"/>
  <c r="AN364" i="4"/>
  <c r="BF364" i="4" s="1"/>
  <c r="Q364" i="4"/>
  <c r="D364" i="4"/>
  <c r="AQ364" i="4" s="1"/>
  <c r="AJ364" i="4"/>
  <c r="AD364" i="4"/>
  <c r="AB364" i="4"/>
  <c r="P364" i="4"/>
  <c r="L372" i="4"/>
  <c r="AV372" i="4" s="1"/>
  <c r="AB372" i="4"/>
  <c r="BC372" i="4" s="1"/>
  <c r="X372" i="4"/>
  <c r="BB372" i="4" s="1"/>
  <c r="V372" i="4"/>
  <c r="J372" i="4"/>
  <c r="AT372" i="4" s="1"/>
  <c r="F372" i="4"/>
  <c r="AS372" i="4" s="1"/>
  <c r="AJ372" i="4"/>
  <c r="K372" i="4"/>
  <c r="E372" i="4"/>
  <c r="R372" i="4"/>
  <c r="AY372" i="4" s="1"/>
  <c r="Q372" i="4"/>
  <c r="D372" i="4"/>
  <c r="AX414" i="4"/>
  <c r="BD417" i="4"/>
  <c r="AP328" i="4"/>
  <c r="D328" i="4"/>
  <c r="AQ328" i="4" s="1"/>
  <c r="E328" i="4"/>
  <c r="AR328" i="4" s="1"/>
  <c r="L341" i="4"/>
  <c r="AV341" i="4" s="1"/>
  <c r="V341" i="4"/>
  <c r="AW341" i="4" s="1"/>
  <c r="R341" i="4"/>
  <c r="AY341" i="4" s="1"/>
  <c r="AP341" i="4"/>
  <c r="L343" i="4"/>
  <c r="AV343" i="4" s="1"/>
  <c r="AC343" i="4"/>
  <c r="BA343" i="4" s="1"/>
  <c r="AB343" i="4"/>
  <c r="AZ343" i="4" s="1"/>
  <c r="X343" i="4"/>
  <c r="BB343" i="4" s="1"/>
  <c r="W343" i="4"/>
  <c r="L371" i="4"/>
  <c r="AV371" i="4" s="1"/>
  <c r="W371" i="4"/>
  <c r="V371" i="4"/>
  <c r="Q371" i="4"/>
  <c r="AO371" i="4"/>
  <c r="BG371" i="4" s="1"/>
  <c r="AN371" i="4"/>
  <c r="P371" i="4"/>
  <c r="AT371" i="4" s="1"/>
  <c r="AH371" i="4"/>
  <c r="AD371" i="4"/>
  <c r="X371" i="4"/>
  <c r="BB371" i="4" s="1"/>
  <c r="AC371" i="4"/>
  <c r="BD371" i="4" s="1"/>
  <c r="AB371" i="4"/>
  <c r="K371" i="4"/>
  <c r="AU371" i="4" s="1"/>
  <c r="AQ390" i="4"/>
  <c r="BH396" i="4"/>
  <c r="BE396" i="4"/>
  <c r="BA432" i="4"/>
  <c r="AH407" i="4"/>
  <c r="J407" i="4"/>
  <c r="AT407" i="4" s="1"/>
  <c r="F407" i="4"/>
  <c r="AS407" i="4" s="1"/>
  <c r="X407" i="4"/>
  <c r="BB407" i="4" s="1"/>
  <c r="K407" i="4"/>
  <c r="E407" i="4"/>
  <c r="AP407" i="4"/>
  <c r="AD407" i="4"/>
  <c r="V407" i="4"/>
  <c r="AZ407" i="4" s="1"/>
  <c r="R407" i="4"/>
  <c r="AY407" i="4" s="1"/>
  <c r="Q407" i="4"/>
  <c r="AX407" i="4" s="1"/>
  <c r="P407" i="4"/>
  <c r="AW407" i="4" s="1"/>
  <c r="D407" i="4"/>
  <c r="BE411" i="4"/>
  <c r="BH411" i="4"/>
  <c r="AT431" i="4"/>
  <c r="BH434" i="4"/>
  <c r="BE434" i="4"/>
  <c r="BC437" i="4"/>
  <c r="AZ437" i="4"/>
  <c r="AT427" i="4"/>
  <c r="AW427" i="4"/>
  <c r="AB351" i="4"/>
  <c r="AZ351" i="4" s="1"/>
  <c r="W351" i="4"/>
  <c r="AX351" i="4" s="1"/>
  <c r="AH351" i="4"/>
  <c r="AD351" i="4"/>
  <c r="AT370" i="4"/>
  <c r="L370" i="4"/>
  <c r="AV370" i="4" s="1"/>
  <c r="R370" i="4"/>
  <c r="AY370" i="4" s="1"/>
  <c r="Q370" i="4"/>
  <c r="K370" i="4"/>
  <c r="X370" i="4"/>
  <c r="BB370" i="4" s="1"/>
  <c r="W370" i="4"/>
  <c r="AO370" i="4"/>
  <c r="BE373" i="4"/>
  <c r="BH373" i="4"/>
  <c r="BC392" i="4"/>
  <c r="L407" i="4"/>
  <c r="AV407" i="4" s="1"/>
  <c r="BA410" i="4"/>
  <c r="AX410" i="4"/>
  <c r="AX427" i="4"/>
  <c r="AU427" i="4"/>
  <c r="BE430" i="4"/>
  <c r="BB430" i="4"/>
  <c r="AP351" i="4"/>
  <c r="BH351" i="4" s="1"/>
  <c r="AD370" i="4"/>
  <c r="AU386" i="4"/>
  <c r="P386" i="4"/>
  <c r="L386" i="4"/>
  <c r="AV386" i="4" s="1"/>
  <c r="J386" i="4"/>
  <c r="AT386" i="4" s="1"/>
  <c r="F386" i="4"/>
  <c r="AS386" i="4" s="1"/>
  <c r="D386" i="4"/>
  <c r="AQ386" i="4" s="1"/>
  <c r="V386" i="4"/>
  <c r="AZ386" i="4" s="1"/>
  <c r="R386" i="4"/>
  <c r="AY386" i="4" s="1"/>
  <c r="AO386" i="4"/>
  <c r="BG386" i="4" s="1"/>
  <c r="AJ407" i="4"/>
  <c r="AH412" i="4"/>
  <c r="AC412" i="4"/>
  <c r="AB412" i="4"/>
  <c r="AZ412" i="4" s="1"/>
  <c r="E412" i="4"/>
  <c r="AR412" i="4" s="1"/>
  <c r="AP412" i="4"/>
  <c r="X412" i="4"/>
  <c r="BB412" i="4" s="1"/>
  <c r="W412" i="4"/>
  <c r="L412" i="4"/>
  <c r="AV412" i="4" s="1"/>
  <c r="D412" i="4"/>
  <c r="AP317" i="4"/>
  <c r="D317" i="4"/>
  <c r="AQ317" i="4" s="1"/>
  <c r="AP327" i="4"/>
  <c r="D327" i="4"/>
  <c r="AQ327" i="4" s="1"/>
  <c r="L337" i="4"/>
  <c r="AV337" i="4" s="1"/>
  <c r="D337" i="4"/>
  <c r="AQ337" i="4" s="1"/>
  <c r="AP337" i="4"/>
  <c r="L367" i="4"/>
  <c r="AV367" i="4" s="1"/>
  <c r="E367" i="4"/>
  <c r="AR367" i="4" s="1"/>
  <c r="D367" i="4"/>
  <c r="AQ367" i="4" s="1"/>
  <c r="AB367" i="4"/>
  <c r="AZ367" i="4" s="1"/>
  <c r="X367" i="4"/>
  <c r="BB367" i="4" s="1"/>
  <c r="Q367" i="4"/>
  <c r="P367" i="4"/>
  <c r="F367" i="4"/>
  <c r="AS367" i="4" s="1"/>
  <c r="AI370" i="4"/>
  <c r="W386" i="4"/>
  <c r="BA386" i="4" s="1"/>
  <c r="AO407" i="4"/>
  <c r="F412" i="4"/>
  <c r="AS412" i="4" s="1"/>
  <c r="AH416" i="4"/>
  <c r="E416" i="4"/>
  <c r="AR416" i="4" s="1"/>
  <c r="D416" i="4"/>
  <c r="AQ416" i="4" s="1"/>
  <c r="V416" i="4"/>
  <c r="R416" i="4"/>
  <c r="AY416" i="4" s="1"/>
  <c r="Q416" i="4"/>
  <c r="L416" i="4"/>
  <c r="AV416" i="4" s="1"/>
  <c r="AJ416" i="4"/>
  <c r="AI416" i="4"/>
  <c r="W416" i="4"/>
  <c r="F416" i="4"/>
  <c r="AS416" i="4" s="1"/>
  <c r="AH419" i="4"/>
  <c r="Q419" i="4"/>
  <c r="AX419" i="4" s="1"/>
  <c r="P419" i="4"/>
  <c r="AI419" i="4"/>
  <c r="AB419" i="4"/>
  <c r="AZ419" i="4" s="1"/>
  <c r="X419" i="4"/>
  <c r="BB419" i="4" s="1"/>
  <c r="V419" i="4"/>
  <c r="W419" i="4"/>
  <c r="R419" i="4"/>
  <c r="AY419" i="4" s="1"/>
  <c r="E419" i="4"/>
  <c r="AJ419" i="4"/>
  <c r="AD419" i="4"/>
  <c r="AC419" i="4"/>
  <c r="BA419" i="4" s="1"/>
  <c r="K419" i="4"/>
  <c r="AO306" i="4"/>
  <c r="BG306" i="4" s="1"/>
  <c r="AO317" i="4"/>
  <c r="BG317" i="4" s="1"/>
  <c r="AB350" i="4"/>
  <c r="AZ350" i="4" s="1"/>
  <c r="R350" i="4"/>
  <c r="AY350" i="4" s="1"/>
  <c r="W350" i="4"/>
  <c r="AX350" i="4" s="1"/>
  <c r="V350" i="4"/>
  <c r="AW350" i="4" s="1"/>
  <c r="AJ370" i="4"/>
  <c r="X386" i="4"/>
  <c r="BB386" i="4" s="1"/>
  <c r="P387" i="4"/>
  <c r="L387" i="4"/>
  <c r="AV387" i="4" s="1"/>
  <c r="V387" i="4"/>
  <c r="AZ387" i="4" s="1"/>
  <c r="R387" i="4"/>
  <c r="AY387" i="4" s="1"/>
  <c r="K387" i="4"/>
  <c r="AO387" i="4"/>
  <c r="AN387" i="4"/>
  <c r="Q387" i="4"/>
  <c r="AX387" i="4" s="1"/>
  <c r="AP387" i="4"/>
  <c r="AH387" i="4"/>
  <c r="BF393" i="4"/>
  <c r="BC393" i="4"/>
  <c r="J412" i="4"/>
  <c r="AT412" i="4" s="1"/>
  <c r="AQ417" i="4"/>
  <c r="BD395" i="4"/>
  <c r="V396" i="4"/>
  <c r="AW396" i="4" s="1"/>
  <c r="AI396" i="4"/>
  <c r="AH396" i="4"/>
  <c r="AC396" i="4"/>
  <c r="AB396" i="4"/>
  <c r="AZ396" i="4" s="1"/>
  <c r="W396" i="4"/>
  <c r="BA396" i="4" s="1"/>
  <c r="X396" i="4"/>
  <c r="BB396" i="4" s="1"/>
  <c r="AU426" i="4"/>
  <c r="AX426" i="4"/>
  <c r="AH408" i="4"/>
  <c r="L408" i="4"/>
  <c r="AV408" i="4" s="1"/>
  <c r="K408" i="4"/>
  <c r="AU408" i="4" s="1"/>
  <c r="AC408" i="4"/>
  <c r="AB408" i="4"/>
  <c r="X408" i="4"/>
  <c r="BB408" i="4" s="1"/>
  <c r="V408" i="4"/>
  <c r="AZ408" i="4" s="1"/>
  <c r="AD408" i="4"/>
  <c r="W408" i="4"/>
  <c r="F408" i="4"/>
  <c r="AS408" i="4" s="1"/>
  <c r="BC433" i="4"/>
  <c r="BF433" i="4"/>
  <c r="AQ435" i="4"/>
  <c r="L363" i="4"/>
  <c r="AV363" i="4" s="1"/>
  <c r="AD363" i="4"/>
  <c r="AC363" i="4"/>
  <c r="BD363" i="4" s="1"/>
  <c r="X363" i="4"/>
  <c r="BB363" i="4" s="1"/>
  <c r="W363" i="4"/>
  <c r="D363" i="4"/>
  <c r="AQ363" i="4" s="1"/>
  <c r="L383" i="4"/>
  <c r="AV383" i="4" s="1"/>
  <c r="AD383" i="4"/>
  <c r="AC383" i="4"/>
  <c r="X383" i="4"/>
  <c r="BB383" i="4" s="1"/>
  <c r="K383" i="4"/>
  <c r="AU383" i="4" s="1"/>
  <c r="J383" i="4"/>
  <c r="AN383" i="4"/>
  <c r="Q396" i="4"/>
  <c r="AX396" i="4" s="1"/>
  <c r="AU404" i="4"/>
  <c r="E408" i="4"/>
  <c r="AR408" i="4" s="1"/>
  <c r="BA426" i="4"/>
  <c r="AW432" i="4"/>
  <c r="AO346" i="4"/>
  <c r="BG346" i="4" s="1"/>
  <c r="AB363" i="4"/>
  <c r="AZ363" i="4" s="1"/>
  <c r="L378" i="4"/>
  <c r="AV378" i="4" s="1"/>
  <c r="J378" i="4"/>
  <c r="F378" i="4"/>
  <c r="AS378" i="4" s="1"/>
  <c r="D378" i="4"/>
  <c r="AQ378" i="4" s="1"/>
  <c r="R378" i="4"/>
  <c r="AY378" i="4" s="1"/>
  <c r="Q378" i="4"/>
  <c r="AN378" i="4"/>
  <c r="BF378" i="4" s="1"/>
  <c r="W383" i="4"/>
  <c r="BA383" i="4" s="1"/>
  <c r="P390" i="4"/>
  <c r="AW390" i="4" s="1"/>
  <c r="L390" i="4"/>
  <c r="AV390" i="4" s="1"/>
  <c r="AP390" i="4"/>
  <c r="AN390" i="4"/>
  <c r="BF390" i="4" s="1"/>
  <c r="X390" i="4"/>
  <c r="BB390" i="4" s="1"/>
  <c r="R396" i="4"/>
  <c r="AY396" i="4" s="1"/>
  <c r="AH400" i="4"/>
  <c r="V400" i="4"/>
  <c r="R400" i="4"/>
  <c r="AY400" i="4" s="1"/>
  <c r="D400" i="4"/>
  <c r="AQ400" i="4" s="1"/>
  <c r="AP400" i="4"/>
  <c r="K400" i="4"/>
  <c r="AU400" i="4" s="1"/>
  <c r="J400" i="4"/>
  <c r="AT400" i="4" s="1"/>
  <c r="AJ400" i="4"/>
  <c r="J408" i="4"/>
  <c r="L366" i="4"/>
  <c r="AV366" i="4" s="1"/>
  <c r="AP366" i="4"/>
  <c r="AO366" i="4"/>
  <c r="BG366" i="4" s="1"/>
  <c r="AU389" i="4"/>
  <c r="V392" i="4"/>
  <c r="Q392" i="4"/>
  <c r="P392" i="4"/>
  <c r="X392" i="4"/>
  <c r="BB392" i="4" s="1"/>
  <c r="W392" i="4"/>
  <c r="L392" i="4"/>
  <c r="AV392" i="4" s="1"/>
  <c r="BG437" i="4"/>
  <c r="BD437" i="4"/>
  <c r="AW436" i="4"/>
  <c r="AH405" i="4"/>
  <c r="BC405" i="4" s="1"/>
  <c r="AP405" i="4"/>
  <c r="AO405" i="4"/>
  <c r="Q405" i="4"/>
  <c r="AX405" i="4" s="1"/>
  <c r="V405" i="4"/>
  <c r="AZ405" i="4" s="1"/>
  <c r="R405" i="4"/>
  <c r="AY405" i="4" s="1"/>
  <c r="L405" i="4"/>
  <c r="AV405" i="4" s="1"/>
  <c r="L357" i="4"/>
  <c r="AV357" i="4" s="1"/>
  <c r="E357" i="4"/>
  <c r="AR357" i="4" s="1"/>
  <c r="D357" i="4"/>
  <c r="AQ357" i="4" s="1"/>
  <c r="K366" i="4"/>
  <c r="AR366" i="4" s="1"/>
  <c r="AX375" i="4"/>
  <c r="L379" i="4"/>
  <c r="AV379" i="4" s="1"/>
  <c r="P379" i="4"/>
  <c r="K379" i="4"/>
  <c r="AR379" i="4" s="1"/>
  <c r="F379" i="4"/>
  <c r="AS379" i="4" s="1"/>
  <c r="BF389" i="4"/>
  <c r="AJ405" i="4"/>
  <c r="AQ420" i="4"/>
  <c r="AH422" i="4"/>
  <c r="AC422" i="4"/>
  <c r="AB422" i="4"/>
  <c r="AZ422" i="4" s="1"/>
  <c r="X422" i="4"/>
  <c r="BB422" i="4" s="1"/>
  <c r="E422" i="4"/>
  <c r="AR422" i="4" s="1"/>
  <c r="AO422" i="4"/>
  <c r="AN422" i="4"/>
  <c r="BF422" i="4" s="1"/>
  <c r="AJ422" i="4"/>
  <c r="AI422" i="4"/>
  <c r="AW433" i="4"/>
  <c r="AT433" i="4"/>
  <c r="AJ357" i="4"/>
  <c r="P366" i="4"/>
  <c r="L373" i="4"/>
  <c r="AV373" i="4" s="1"/>
  <c r="AD373" i="4"/>
  <c r="AC373" i="4"/>
  <c r="X373" i="4"/>
  <c r="BB373" i="4" s="1"/>
  <c r="AI379" i="4"/>
  <c r="BD379" i="4" s="1"/>
  <c r="V395" i="4"/>
  <c r="AD395" i="4"/>
  <c r="AC395" i="4"/>
  <c r="BA395" i="4" s="1"/>
  <c r="P395" i="4"/>
  <c r="AW395" i="4" s="1"/>
  <c r="L395" i="4"/>
  <c r="AV395" i="4" s="1"/>
  <c r="J395" i="4"/>
  <c r="AN405" i="4"/>
  <c r="BF405" i="4" s="1"/>
  <c r="Q422" i="4"/>
  <c r="AX422" i="4" s="1"/>
  <c r="AZ435" i="4"/>
  <c r="AZ433" i="4"/>
  <c r="AQ431" i="4"/>
  <c r="AH406" i="4"/>
  <c r="E406" i="4"/>
  <c r="AR406" i="4" s="1"/>
  <c r="D406" i="4"/>
  <c r="AQ406" i="4" s="1"/>
  <c r="V406" i="4"/>
  <c r="AH417" i="4"/>
  <c r="J417" i="4"/>
  <c r="AT417" i="4" s="1"/>
  <c r="F417" i="4"/>
  <c r="AS417" i="4" s="1"/>
  <c r="X417" i="4"/>
  <c r="BB417" i="4" s="1"/>
  <c r="AQ433" i="4"/>
  <c r="AW434" i="4"/>
  <c r="AT434" i="4"/>
  <c r="AJ355" i="4"/>
  <c r="V393" i="4"/>
  <c r="W393" i="4"/>
  <c r="AX393" i="4" s="1"/>
  <c r="R393" i="4"/>
  <c r="AY393" i="4" s="1"/>
  <c r="AH399" i="4"/>
  <c r="Q399" i="4"/>
  <c r="P399" i="4"/>
  <c r="AT399" i="4" s="1"/>
  <c r="AJ406" i="4"/>
  <c r="AJ417" i="4"/>
  <c r="BE431" i="4"/>
  <c r="BH432" i="4"/>
  <c r="AQ436" i="4"/>
  <c r="P384" i="4"/>
  <c r="AW384" i="4" s="1"/>
  <c r="L384" i="4"/>
  <c r="AV384" i="4" s="1"/>
  <c r="P389" i="4"/>
  <c r="AW389" i="4" s="1"/>
  <c r="L389" i="4"/>
  <c r="AV389" i="4" s="1"/>
  <c r="AJ393" i="4"/>
  <c r="AJ399" i="4"/>
  <c r="AN406" i="4"/>
  <c r="AH411" i="4"/>
  <c r="X411" i="4"/>
  <c r="BB411" i="4" s="1"/>
  <c r="W411" i="4"/>
  <c r="AP411" i="4"/>
  <c r="AN417" i="4"/>
  <c r="AT436" i="4"/>
  <c r="AW437" i="4"/>
  <c r="AJ404" i="4"/>
  <c r="R410" i="4"/>
  <c r="AY410" i="4" s="1"/>
  <c r="AJ414" i="4"/>
  <c r="R420" i="4"/>
  <c r="AY420" i="4" s="1"/>
  <c r="BH424" i="4"/>
  <c r="AW435" i="4"/>
  <c r="V410" i="4"/>
  <c r="V420" i="4"/>
  <c r="AW420" i="4" s="1"/>
  <c r="AO425" i="4"/>
  <c r="BG425" i="4" s="1"/>
  <c r="AX429" i="4"/>
  <c r="R430" i="4"/>
  <c r="Q431" i="4"/>
  <c r="AX431" i="4" s="1"/>
  <c r="Q432" i="4"/>
  <c r="Q433" i="4"/>
  <c r="Q434" i="4"/>
  <c r="Q435" i="4"/>
  <c r="Q436" i="4"/>
  <c r="AX436" i="4" s="1"/>
  <c r="BA278" i="4" l="1"/>
  <c r="AX278" i="4"/>
  <c r="BF174" i="4"/>
  <c r="BC174" i="4"/>
  <c r="BA257" i="4"/>
  <c r="BH85" i="4"/>
  <c r="BE85" i="4"/>
  <c r="AX107" i="4"/>
  <c r="BA107" i="4"/>
  <c r="BD204" i="4"/>
  <c r="BG204" i="4"/>
  <c r="BA212" i="4"/>
  <c r="BE124" i="4"/>
  <c r="BH124" i="4"/>
  <c r="BF207" i="4"/>
  <c r="BC207" i="4"/>
  <c r="AT119" i="4"/>
  <c r="AQ119" i="4"/>
  <c r="AT51" i="4"/>
  <c r="AQ51" i="4"/>
  <c r="AT22" i="4"/>
  <c r="AQ22" i="4"/>
  <c r="BG97" i="4"/>
  <c r="BD97" i="4"/>
  <c r="AS26" i="4"/>
  <c r="AT16" i="4"/>
  <c r="AQ16" i="4"/>
  <c r="BD119" i="4"/>
  <c r="BG119" i="4"/>
  <c r="AW83" i="4"/>
  <c r="AT83" i="4"/>
  <c r="BE240" i="4"/>
  <c r="BH240" i="4"/>
  <c r="BD48" i="4"/>
  <c r="BG48" i="4"/>
  <c r="BG135" i="4"/>
  <c r="BD135" i="4"/>
  <c r="BC93" i="4"/>
  <c r="BF93" i="4"/>
  <c r="BA118" i="4"/>
  <c r="AX118" i="4"/>
  <c r="AW15" i="4"/>
  <c r="AW28" i="4"/>
  <c r="AY73" i="4"/>
  <c r="BB73" i="4"/>
  <c r="AX181" i="4"/>
  <c r="AU181" i="4"/>
  <c r="AX93" i="4"/>
  <c r="AU93" i="4"/>
  <c r="AU82" i="4"/>
  <c r="AX82" i="4"/>
  <c r="AZ7" i="4"/>
  <c r="AZ66" i="4"/>
  <c r="AW66" i="4"/>
  <c r="BE4" i="4"/>
  <c r="BH4" i="4"/>
  <c r="BE62" i="4"/>
  <c r="BH62" i="4"/>
  <c r="BA77" i="4"/>
  <c r="AX77" i="4"/>
  <c r="BG25" i="4"/>
  <c r="BD25" i="4"/>
  <c r="BD382" i="4"/>
  <c r="BG382" i="4"/>
  <c r="BA230" i="4"/>
  <c r="AX230" i="4"/>
  <c r="BC287" i="4"/>
  <c r="BF287" i="4"/>
  <c r="BG281" i="4"/>
  <c r="BD281" i="4"/>
  <c r="BF318" i="4"/>
  <c r="BC318" i="4"/>
  <c r="AX258" i="4"/>
  <c r="AU258" i="4"/>
  <c r="AX345" i="4"/>
  <c r="BA345" i="4"/>
  <c r="BC223" i="4"/>
  <c r="BF223" i="4"/>
  <c r="BD127" i="4"/>
  <c r="BG127" i="4"/>
  <c r="BE314" i="4"/>
  <c r="BH314" i="4"/>
  <c r="BA249" i="4"/>
  <c r="AX249" i="4"/>
  <c r="AU378" i="4"/>
  <c r="AX378" i="4"/>
  <c r="BD370" i="4"/>
  <c r="BG370" i="4"/>
  <c r="BC407" i="4"/>
  <c r="BF407" i="4"/>
  <c r="AZ372" i="4"/>
  <c r="AW372" i="4"/>
  <c r="BG301" i="4"/>
  <c r="BD301" i="4"/>
  <c r="BC352" i="4"/>
  <c r="AX277" i="4"/>
  <c r="BA277" i="4"/>
  <c r="AW374" i="4"/>
  <c r="AT374" i="4"/>
  <c r="BH281" i="4"/>
  <c r="BE281" i="4"/>
  <c r="BH342" i="4"/>
  <c r="BE342" i="4"/>
  <c r="BE318" i="4"/>
  <c r="BH318" i="4"/>
  <c r="AZ258" i="4"/>
  <c r="AW258" i="4"/>
  <c r="AU263" i="4"/>
  <c r="AR263" i="4"/>
  <c r="BD258" i="4"/>
  <c r="BG258" i="4"/>
  <c r="BG303" i="4"/>
  <c r="BD303" i="4"/>
  <c r="BA403" i="4"/>
  <c r="BH332" i="4"/>
  <c r="BE332" i="4"/>
  <c r="BH319" i="4"/>
  <c r="BE319" i="4"/>
  <c r="AX253" i="4"/>
  <c r="BF130" i="4"/>
  <c r="BC130" i="4"/>
  <c r="BH80" i="4"/>
  <c r="BE80" i="4"/>
  <c r="BD45" i="4"/>
  <c r="BG45" i="4"/>
  <c r="BH71" i="4"/>
  <c r="BE71" i="4"/>
  <c r="AT358" i="4"/>
  <c r="AW358" i="4"/>
  <c r="BE204" i="4"/>
  <c r="BH204" i="4"/>
  <c r="AX255" i="4"/>
  <c r="AT211" i="4"/>
  <c r="BE244" i="4"/>
  <c r="BH244" i="4"/>
  <c r="AR53" i="4"/>
  <c r="AU53" i="4"/>
  <c r="BD43" i="4"/>
  <c r="BG43" i="4"/>
  <c r="AR119" i="4"/>
  <c r="AU119" i="4"/>
  <c r="BG207" i="4"/>
  <c r="BD207" i="4"/>
  <c r="AU112" i="4"/>
  <c r="AX112" i="4"/>
  <c r="AU16" i="4"/>
  <c r="AR16" i="4"/>
  <c r="BC234" i="4"/>
  <c r="BF234" i="4"/>
  <c r="BC119" i="4"/>
  <c r="BF119" i="4"/>
  <c r="BA320" i="4"/>
  <c r="AX83" i="4"/>
  <c r="AU83" i="4"/>
  <c r="AV128" i="4"/>
  <c r="AQ245" i="4"/>
  <c r="BA241" i="4"/>
  <c r="AZ92" i="4"/>
  <c r="BE82" i="4"/>
  <c r="BH82" i="4"/>
  <c r="BA362" i="4"/>
  <c r="AT82" i="4"/>
  <c r="AW82" i="4"/>
  <c r="BD270" i="4"/>
  <c r="AZ93" i="4"/>
  <c r="AS123" i="4"/>
  <c r="BF116" i="4"/>
  <c r="BC116" i="4"/>
  <c r="BC152" i="4"/>
  <c r="AU7" i="4"/>
  <c r="H7" i="4"/>
  <c r="AR7" i="4" s="1"/>
  <c r="BE75" i="4"/>
  <c r="BH75" i="4"/>
  <c r="AT57" i="4"/>
  <c r="BC189" i="4"/>
  <c r="BF189" i="4"/>
  <c r="BG152" i="4"/>
  <c r="BD152" i="4"/>
  <c r="BC5" i="4"/>
  <c r="BH357" i="4"/>
  <c r="BE357" i="4"/>
  <c r="AT333" i="4"/>
  <c r="AQ333" i="4"/>
  <c r="BE414" i="4"/>
  <c r="BH414" i="4"/>
  <c r="AT402" i="4"/>
  <c r="AW402" i="4"/>
  <c r="BE329" i="4"/>
  <c r="BH329" i="4"/>
  <c r="BC394" i="4"/>
  <c r="BF394" i="4"/>
  <c r="BF326" i="4"/>
  <c r="BC326" i="4"/>
  <c r="BD41" i="4"/>
  <c r="BG41" i="4"/>
  <c r="AR116" i="4"/>
  <c r="AU13" i="4"/>
  <c r="AX13" i="4"/>
  <c r="AT17" i="4"/>
  <c r="AQ17" i="4"/>
  <c r="BE422" i="4"/>
  <c r="BH422" i="4"/>
  <c r="AT408" i="4"/>
  <c r="AQ408" i="4"/>
  <c r="AU367" i="4"/>
  <c r="AX367" i="4"/>
  <c r="AW354" i="4"/>
  <c r="AT354" i="4"/>
  <c r="AU333" i="4"/>
  <c r="AR333" i="4"/>
  <c r="BH220" i="4"/>
  <c r="BE220" i="4"/>
  <c r="BC277" i="4"/>
  <c r="BF277" i="4"/>
  <c r="BD388" i="4"/>
  <c r="BG388" i="4"/>
  <c r="BD401" i="4"/>
  <c r="BG401" i="4"/>
  <c r="BF374" i="4"/>
  <c r="BC374" i="4"/>
  <c r="BG206" i="4"/>
  <c r="BD206" i="4"/>
  <c r="BG268" i="4"/>
  <c r="BD268" i="4"/>
  <c r="BH345" i="4"/>
  <c r="BE345" i="4"/>
  <c r="BG394" i="4"/>
  <c r="BD394" i="4"/>
  <c r="AZ297" i="4"/>
  <c r="BD315" i="4"/>
  <c r="BG315" i="4"/>
  <c r="BF339" i="4"/>
  <c r="BC339" i="4"/>
  <c r="BH237" i="4"/>
  <c r="BE237" i="4"/>
  <c r="BC235" i="4"/>
  <c r="BF235" i="4"/>
  <c r="AZ105" i="4"/>
  <c r="AW105" i="4"/>
  <c r="AU274" i="4"/>
  <c r="BH143" i="4"/>
  <c r="BE143" i="4"/>
  <c r="AZ130" i="4"/>
  <c r="AW130" i="4"/>
  <c r="BG136" i="4"/>
  <c r="BD136" i="4"/>
  <c r="BA85" i="4"/>
  <c r="AX85" i="4"/>
  <c r="BA117" i="4"/>
  <c r="AX117" i="4"/>
  <c r="AU358" i="4"/>
  <c r="AX358" i="4"/>
  <c r="BE218" i="4"/>
  <c r="BH218" i="4"/>
  <c r="BH324" i="4"/>
  <c r="BE324" i="4"/>
  <c r="AR261" i="4"/>
  <c r="AT8" i="4"/>
  <c r="G8" i="4"/>
  <c r="AQ8" i="4" s="1"/>
  <c r="AW310" i="4"/>
  <c r="AT112" i="4"/>
  <c r="AW112" i="4"/>
  <c r="BE84" i="4"/>
  <c r="BH84" i="4"/>
  <c r="AT26" i="4"/>
  <c r="AW26" i="4"/>
  <c r="BA177" i="4"/>
  <c r="AW248" i="4"/>
  <c r="AR84" i="4"/>
  <c r="BH140" i="4"/>
  <c r="BE140" i="4"/>
  <c r="BH213" i="4"/>
  <c r="BE213" i="4"/>
  <c r="AT9" i="4"/>
  <c r="G9" i="4"/>
  <c r="AQ9" i="4" s="1"/>
  <c r="AX109" i="4"/>
  <c r="AZ129" i="4"/>
  <c r="AQ100" i="4"/>
  <c r="AT156" i="4"/>
  <c r="AW156" i="4"/>
  <c r="BC181" i="4"/>
  <c r="BF181" i="4"/>
  <c r="AR75" i="4"/>
  <c r="H5" i="4"/>
  <c r="AR5" i="4" s="1"/>
  <c r="AU5" i="4"/>
  <c r="BG360" i="4"/>
  <c r="BD360" i="4"/>
  <c r="BF218" i="4"/>
  <c r="BC218" i="4"/>
  <c r="BD422" i="4"/>
  <c r="BG422" i="4"/>
  <c r="BH256" i="4"/>
  <c r="BE256" i="4"/>
  <c r="BD256" i="4"/>
  <c r="BG256" i="4"/>
  <c r="AU251" i="4"/>
  <c r="AR251" i="4"/>
  <c r="AT205" i="4"/>
  <c r="AQ205" i="4"/>
  <c r="AY130" i="4"/>
  <c r="AV130" i="4"/>
  <c r="BC314" i="4"/>
  <c r="BF314" i="4"/>
  <c r="BF358" i="4"/>
  <c r="BC358" i="4"/>
  <c r="BG22" i="4"/>
  <c r="BD22" i="4"/>
  <c r="BD213" i="4"/>
  <c r="BG213" i="4"/>
  <c r="AQ155" i="4"/>
  <c r="AT5" i="4"/>
  <c r="G5" i="4"/>
  <c r="AQ5" i="4" s="1"/>
  <c r="BE406" i="4"/>
  <c r="BH406" i="4"/>
  <c r="AW419" i="4"/>
  <c r="BF391" i="4"/>
  <c r="BC391" i="4"/>
  <c r="BE423" i="4"/>
  <c r="BH423" i="4"/>
  <c r="BE397" i="4"/>
  <c r="BH397" i="4"/>
  <c r="BE404" i="4"/>
  <c r="BH404" i="4"/>
  <c r="BE400" i="4"/>
  <c r="BH400" i="4"/>
  <c r="BE370" i="4"/>
  <c r="BH370" i="4"/>
  <c r="BC412" i="4"/>
  <c r="BF412" i="4"/>
  <c r="AW364" i="4"/>
  <c r="AT364" i="4"/>
  <c r="AX418" i="4"/>
  <c r="AR352" i="4"/>
  <c r="AQ409" i="4"/>
  <c r="BC363" i="4"/>
  <c r="BF360" i="4"/>
  <c r="BC360" i="4"/>
  <c r="BC367" i="4"/>
  <c r="AX300" i="4"/>
  <c r="AR275" i="4"/>
  <c r="BG307" i="4"/>
  <c r="BD307" i="4"/>
  <c r="AZ381" i="4"/>
  <c r="AW381" i="4"/>
  <c r="AT220" i="4"/>
  <c r="BG277" i="4"/>
  <c r="BD277" i="4"/>
  <c r="BD220" i="4"/>
  <c r="BA220" i="4"/>
  <c r="BG413" i="4"/>
  <c r="BD413" i="4"/>
  <c r="BG374" i="4"/>
  <c r="BD374" i="4"/>
  <c r="BD269" i="4"/>
  <c r="BG269" i="4"/>
  <c r="AX251" i="4"/>
  <c r="BA251" i="4"/>
  <c r="BH268" i="4"/>
  <c r="BE268" i="4"/>
  <c r="BA258" i="4"/>
  <c r="AX293" i="4"/>
  <c r="AW205" i="4"/>
  <c r="BD279" i="4"/>
  <c r="BG279" i="4"/>
  <c r="AT315" i="4"/>
  <c r="BF347" i="4"/>
  <c r="BC347" i="4"/>
  <c r="BD235" i="4"/>
  <c r="BG235" i="4"/>
  <c r="AR403" i="4"/>
  <c r="AU403" i="4"/>
  <c r="BC319" i="4"/>
  <c r="BF319" i="4"/>
  <c r="AZ264" i="4"/>
  <c r="AU231" i="4"/>
  <c r="AX231" i="4"/>
  <c r="AX105" i="4"/>
  <c r="BA105" i="4"/>
  <c r="AY353" i="4"/>
  <c r="AW76" i="4"/>
  <c r="AZ76" i="4"/>
  <c r="BE49" i="4"/>
  <c r="BH49" i="4"/>
  <c r="BG271" i="4"/>
  <c r="BD271" i="4"/>
  <c r="BC134" i="4"/>
  <c r="BF134" i="4"/>
  <c r="AZ358" i="4"/>
  <c r="BC196" i="4"/>
  <c r="BH175" i="4"/>
  <c r="BE175" i="4"/>
  <c r="BD95" i="4"/>
  <c r="BG95" i="4"/>
  <c r="AQ72" i="4"/>
  <c r="AU8" i="4"/>
  <c r="AR8" i="4"/>
  <c r="BD247" i="4"/>
  <c r="BC149" i="4"/>
  <c r="BF149" i="4"/>
  <c r="BF325" i="4"/>
  <c r="BC325" i="4"/>
  <c r="AW159" i="4"/>
  <c r="AT159" i="4"/>
  <c r="AQ241" i="4"/>
  <c r="AT240" i="4"/>
  <c r="AR50" i="4"/>
  <c r="AS56" i="4"/>
  <c r="AU95" i="4"/>
  <c r="BH197" i="4"/>
  <c r="BE197" i="4"/>
  <c r="AR20" i="4"/>
  <c r="AQ127" i="4"/>
  <c r="AT63" i="4"/>
  <c r="AT69" i="4"/>
  <c r="G69" i="4"/>
  <c r="AQ69" i="4" s="1"/>
  <c r="AT116" i="4"/>
  <c r="BE181" i="4"/>
  <c r="BH181" i="4"/>
  <c r="AW126" i="4"/>
  <c r="AW144" i="4"/>
  <c r="AZ144" i="4"/>
  <c r="AZ123" i="4"/>
  <c r="BG116" i="4"/>
  <c r="BD116" i="4"/>
  <c r="BC180" i="4"/>
  <c r="BF180" i="4"/>
  <c r="AT62" i="4"/>
  <c r="AZ6" i="4"/>
  <c r="AU189" i="4"/>
  <c r="AT423" i="4"/>
  <c r="AW423" i="4"/>
  <c r="BC247" i="4"/>
  <c r="BF247" i="4"/>
  <c r="BD242" i="4"/>
  <c r="BG242" i="4"/>
  <c r="BH152" i="4"/>
  <c r="BE152" i="4"/>
  <c r="BF361" i="4"/>
  <c r="BC361" i="4"/>
  <c r="BG345" i="4"/>
  <c r="BD345" i="4"/>
  <c r="AT290" i="4"/>
  <c r="BG218" i="4"/>
  <c r="BD218" i="4"/>
  <c r="AT207" i="4"/>
  <c r="AQ207" i="4"/>
  <c r="AU159" i="4"/>
  <c r="AX159" i="4"/>
  <c r="BE133" i="4"/>
  <c r="BH133" i="4"/>
  <c r="BF396" i="4"/>
  <c r="BC396" i="4"/>
  <c r="BF419" i="4"/>
  <c r="BC419" i="4"/>
  <c r="BE407" i="4"/>
  <c r="BH407" i="4"/>
  <c r="AZ322" i="4"/>
  <c r="AW322" i="4"/>
  <c r="AU352" i="4"/>
  <c r="AU380" i="4"/>
  <c r="AX380" i="4"/>
  <c r="AT409" i="4"/>
  <c r="AT415" i="4"/>
  <c r="AQ423" i="4"/>
  <c r="BD421" i="4"/>
  <c r="BF397" i="4"/>
  <c r="BC397" i="4"/>
  <c r="AU360" i="4"/>
  <c r="AX360" i="4"/>
  <c r="AT419" i="4"/>
  <c r="AQ359" i="4"/>
  <c r="AQ222" i="4"/>
  <c r="AT222" i="4"/>
  <c r="AT297" i="4"/>
  <c r="BA228" i="4"/>
  <c r="AQ388" i="4"/>
  <c r="BF413" i="4"/>
  <c r="BC413" i="4"/>
  <c r="AR318" i="4"/>
  <c r="BC356" i="4"/>
  <c r="BF356" i="4"/>
  <c r="BD313" i="4"/>
  <c r="BG313" i="4"/>
  <c r="AR394" i="4"/>
  <c r="AU394" i="4"/>
  <c r="AW293" i="4"/>
  <c r="BE347" i="4"/>
  <c r="BH347" i="4"/>
  <c r="BH339" i="4"/>
  <c r="BE339" i="4"/>
  <c r="BE235" i="4"/>
  <c r="BH235" i="4"/>
  <c r="AQ403" i="4"/>
  <c r="AT403" i="4"/>
  <c r="BD319" i="4"/>
  <c r="BG319" i="4"/>
  <c r="AZ231" i="4"/>
  <c r="BF353" i="4"/>
  <c r="BC353" i="4"/>
  <c r="BH127" i="4"/>
  <c r="BE127" i="4"/>
  <c r="BG64" i="4"/>
  <c r="BD64" i="4"/>
  <c r="BH271" i="4"/>
  <c r="BE271" i="4"/>
  <c r="BF127" i="4"/>
  <c r="BC127" i="4"/>
  <c r="AZ96" i="4"/>
  <c r="AW96" i="4"/>
  <c r="BA358" i="4"/>
  <c r="AR153" i="4"/>
  <c r="BH266" i="4"/>
  <c r="BE266" i="4"/>
  <c r="BA261" i="4"/>
  <c r="AX261" i="4"/>
  <c r="AX229" i="4"/>
  <c r="BE90" i="4"/>
  <c r="BH90" i="4"/>
  <c r="BH24" i="4"/>
  <c r="BE24" i="4"/>
  <c r="AW212" i="4"/>
  <c r="AT368" i="4"/>
  <c r="AW368" i="4"/>
  <c r="AU207" i="4"/>
  <c r="AR207" i="4"/>
  <c r="AW108" i="4"/>
  <c r="AT108" i="4"/>
  <c r="BF46" i="4"/>
  <c r="BC46" i="4"/>
  <c r="AZ67" i="4"/>
  <c r="BH126" i="4"/>
  <c r="BE126" i="4"/>
  <c r="AQ325" i="4"/>
  <c r="AS138" i="4"/>
  <c r="AT241" i="4"/>
  <c r="AQ214" i="4"/>
  <c r="BF209" i="4"/>
  <c r="BC209" i="4"/>
  <c r="AS133" i="4"/>
  <c r="BC137" i="4"/>
  <c r="BF137" i="4"/>
  <c r="AW242" i="4"/>
  <c r="BC118" i="4"/>
  <c r="BF118" i="4"/>
  <c r="AT44" i="4"/>
  <c r="AQ44" i="4"/>
  <c r="AT28" i="4"/>
  <c r="BC362" i="4"/>
  <c r="AU69" i="4"/>
  <c r="H69" i="4"/>
  <c r="AR69" i="4" s="1"/>
  <c r="BD106" i="4"/>
  <c r="AZ100" i="4"/>
  <c r="BD114" i="4"/>
  <c r="AW73" i="4"/>
  <c r="AZ73" i="4"/>
  <c r="BD181" i="4"/>
  <c r="BG181" i="4"/>
  <c r="AQ146" i="4"/>
  <c r="AX124" i="4"/>
  <c r="AZ82" i="4"/>
  <c r="BA123" i="4"/>
  <c r="AZ17" i="4"/>
  <c r="AT59" i="4"/>
  <c r="BD11" i="4"/>
  <c r="BG11" i="4"/>
  <c r="BD180" i="4"/>
  <c r="BG180" i="4"/>
  <c r="AY57" i="4"/>
  <c r="AW17" i="4"/>
  <c r="AQ57" i="4"/>
  <c r="BH360" i="4"/>
  <c r="BE360" i="4"/>
  <c r="AT236" i="4"/>
  <c r="AQ236" i="4"/>
  <c r="BD234" i="4"/>
  <c r="BG234" i="4"/>
  <c r="BG318" i="4"/>
  <c r="BD318" i="4"/>
  <c r="AQ339" i="4"/>
  <c r="BC236" i="4"/>
  <c r="BD353" i="4"/>
  <c r="BG353" i="4"/>
  <c r="BH94" i="4"/>
  <c r="BE94" i="4"/>
  <c r="AZ117" i="4"/>
  <c r="AW117" i="4"/>
  <c r="AU266" i="4"/>
  <c r="BD23" i="4"/>
  <c r="BF399" i="4"/>
  <c r="BC399" i="4"/>
  <c r="BG396" i="4"/>
  <c r="BD396" i="4"/>
  <c r="AQ322" i="4"/>
  <c r="AW352" i="4"/>
  <c r="AT352" i="4"/>
  <c r="BC343" i="4"/>
  <c r="AU415" i="4"/>
  <c r="AR423" i="4"/>
  <c r="BE421" i="4"/>
  <c r="BH421" i="4"/>
  <c r="BH311" i="4"/>
  <c r="BE311" i="4"/>
  <c r="AT307" i="4"/>
  <c r="BC329" i="4"/>
  <c r="AT215" i="4"/>
  <c r="BE388" i="4"/>
  <c r="BH388" i="4"/>
  <c r="BC267" i="4"/>
  <c r="BF267" i="4"/>
  <c r="BE401" i="4"/>
  <c r="BH401" i="4"/>
  <c r="BD356" i="4"/>
  <c r="BG356" i="4"/>
  <c r="BF338" i="4"/>
  <c r="BC338" i="4"/>
  <c r="BA268" i="4"/>
  <c r="AX268" i="4"/>
  <c r="BF293" i="4"/>
  <c r="BC293" i="4"/>
  <c r="BA263" i="4"/>
  <c r="AX263" i="4"/>
  <c r="AU215" i="4"/>
  <c r="AT347" i="4"/>
  <c r="BE312" i="4"/>
  <c r="BH312" i="4"/>
  <c r="AW326" i="4"/>
  <c r="BH154" i="4"/>
  <c r="BE154" i="4"/>
  <c r="BF121" i="4"/>
  <c r="BC121" i="4"/>
  <c r="AW85" i="4"/>
  <c r="AZ85" i="4"/>
  <c r="BD42" i="4"/>
  <c r="BG42" i="4"/>
  <c r="AW204" i="4"/>
  <c r="AZ143" i="4"/>
  <c r="AW143" i="4"/>
  <c r="BH358" i="4"/>
  <c r="BE358" i="4"/>
  <c r="AR47" i="4"/>
  <c r="BH22" i="4"/>
  <c r="BE22" i="4"/>
  <c r="AX108" i="4"/>
  <c r="AU108" i="4"/>
  <c r="BD46" i="4"/>
  <c r="BG46" i="4"/>
  <c r="AR234" i="4"/>
  <c r="BD150" i="4"/>
  <c r="AQ84" i="4"/>
  <c r="BA240" i="4"/>
  <c r="BD137" i="4"/>
  <c r="BG137" i="4"/>
  <c r="AU214" i="4"/>
  <c r="AU203" i="4"/>
  <c r="BD362" i="4"/>
  <c r="AR82" i="4"/>
  <c r="BA156" i="4"/>
  <c r="BF81" i="4"/>
  <c r="BC81" i="4"/>
  <c r="AT196" i="4"/>
  <c r="BH122" i="4"/>
  <c r="BE122" i="4"/>
  <c r="BA7" i="4"/>
  <c r="BA75" i="4"/>
  <c r="AX75" i="4"/>
  <c r="AQ66" i="4"/>
  <c r="BB39" i="4"/>
  <c r="AX4" i="4"/>
  <c r="G70" i="4"/>
  <c r="AQ70" i="4" s="1"/>
  <c r="AT70" i="4"/>
  <c r="AQ189" i="4"/>
  <c r="BD96" i="4"/>
  <c r="BG96" i="4"/>
  <c r="BC124" i="4"/>
  <c r="BF124" i="4"/>
  <c r="AW219" i="4"/>
  <c r="AT219" i="4"/>
  <c r="AX151" i="4"/>
  <c r="AU151" i="4"/>
  <c r="AW158" i="4"/>
  <c r="AT158" i="4"/>
  <c r="AZ116" i="4"/>
  <c r="AW116" i="4"/>
  <c r="AT13" i="4"/>
  <c r="AW13" i="4"/>
  <c r="BC406" i="4"/>
  <c r="BF406" i="4"/>
  <c r="BC280" i="4"/>
  <c r="BF280" i="4"/>
  <c r="AX279" i="4"/>
  <c r="BA279" i="4"/>
  <c r="BC143" i="4"/>
  <c r="BF143" i="4"/>
  <c r="BE262" i="4"/>
  <c r="BH262" i="4"/>
  <c r="BE142" i="4"/>
  <c r="BH142" i="4"/>
  <c r="BE398" i="4"/>
  <c r="BH398" i="4"/>
  <c r="AU195" i="4"/>
  <c r="AR195" i="4"/>
  <c r="BC262" i="4"/>
  <c r="BF262" i="4"/>
  <c r="BH20" i="4"/>
  <c r="BE20" i="4"/>
  <c r="BF213" i="4"/>
  <c r="BC213" i="4"/>
  <c r="AT367" i="4"/>
  <c r="AW367" i="4"/>
  <c r="AU331" i="4"/>
  <c r="AR331" i="4"/>
  <c r="BF376" i="4"/>
  <c r="BC376" i="4"/>
  <c r="AZ199" i="4"/>
  <c r="AW199" i="4"/>
  <c r="AZ401" i="4"/>
  <c r="AW401" i="4"/>
  <c r="AU377" i="4"/>
  <c r="AX377" i="4"/>
  <c r="AZ200" i="4"/>
  <c r="AW200" i="4"/>
  <c r="AW356" i="4"/>
  <c r="AQ259" i="4"/>
  <c r="AQ286" i="4"/>
  <c r="AU205" i="4"/>
  <c r="AR205" i="4"/>
  <c r="AQ284" i="4"/>
  <c r="AZ279" i="4"/>
  <c r="AW279" i="4"/>
  <c r="AZ347" i="4"/>
  <c r="AW347" i="4"/>
  <c r="BH238" i="4"/>
  <c r="BE238" i="4"/>
  <c r="BF312" i="4"/>
  <c r="BC312" i="4"/>
  <c r="AU326" i="4"/>
  <c r="BH257" i="4"/>
  <c r="BE257" i="4"/>
  <c r="AT274" i="4"/>
  <c r="H192" i="4"/>
  <c r="AR192" i="4" s="1"/>
  <c r="AU192" i="4"/>
  <c r="AW184" i="4"/>
  <c r="BE217" i="4"/>
  <c r="BH217" i="4"/>
  <c r="BD148" i="4"/>
  <c r="BA148" i="4"/>
  <c r="AZ101" i="4"/>
  <c r="AW101" i="4"/>
  <c r="AZ261" i="4"/>
  <c r="AW261" i="4"/>
  <c r="BD111" i="4"/>
  <c r="AQ314" i="4"/>
  <c r="AZ94" i="4"/>
  <c r="AW94" i="4"/>
  <c r="BB198" i="4"/>
  <c r="AX329" i="4"/>
  <c r="AZ244" i="4"/>
  <c r="BC198" i="4"/>
  <c r="AU87" i="4"/>
  <c r="AR87" i="4"/>
  <c r="BH16" i="4"/>
  <c r="BE16" i="4"/>
  <c r="AR114" i="4"/>
  <c r="AZ104" i="4"/>
  <c r="AZ368" i="4"/>
  <c r="AZ53" i="4"/>
  <c r="AT20" i="4"/>
  <c r="AQ20" i="4"/>
  <c r="BH131" i="4"/>
  <c r="BE131" i="4"/>
  <c r="AZ119" i="4"/>
  <c r="AW119" i="4"/>
  <c r="AW51" i="4"/>
  <c r="AU325" i="4"/>
  <c r="BA128" i="4"/>
  <c r="AX84" i="4"/>
  <c r="AU84" i="4"/>
  <c r="AQ246" i="4"/>
  <c r="AZ241" i="4"/>
  <c r="BH145" i="4"/>
  <c r="BE145" i="4"/>
  <c r="AU240" i="4"/>
  <c r="BD50" i="4"/>
  <c r="BG50" i="4"/>
  <c r="AQ93" i="4"/>
  <c r="BC204" i="4"/>
  <c r="BG122" i="4"/>
  <c r="BD122" i="4"/>
  <c r="AZ362" i="4"/>
  <c r="BA106" i="4"/>
  <c r="AZ158" i="4"/>
  <c r="AU146" i="4"/>
  <c r="AQ185" i="4"/>
  <c r="AU123" i="4"/>
  <c r="AW75" i="4"/>
  <c r="AZ75" i="4"/>
  <c r="BC11" i="4"/>
  <c r="BF11" i="4"/>
  <c r="AX180" i="4"/>
  <c r="AU180" i="4"/>
  <c r="BE155" i="4"/>
  <c r="BH155" i="4"/>
  <c r="AU150" i="4"/>
  <c r="BF61" i="4"/>
  <c r="BC61" i="4"/>
  <c r="AT138" i="4"/>
  <c r="AS25" i="4"/>
  <c r="AZ5" i="4"/>
  <c r="BH301" i="4"/>
  <c r="BE301" i="4"/>
  <c r="BH376" i="4"/>
  <c r="BE376" i="4"/>
  <c r="BE258" i="4"/>
  <c r="BH258" i="4"/>
  <c r="BD312" i="4"/>
  <c r="BG312" i="4"/>
  <c r="BC175" i="4"/>
  <c r="AW208" i="4"/>
  <c r="AT208" i="4"/>
  <c r="BG117" i="4"/>
  <c r="BD117" i="4"/>
  <c r="AX370" i="4"/>
  <c r="BA370" i="4"/>
  <c r="BH300" i="4"/>
  <c r="BE300" i="4"/>
  <c r="BA326" i="4"/>
  <c r="BH18" i="4"/>
  <c r="BE18" i="4"/>
  <c r="AT92" i="4"/>
  <c r="AW92" i="4"/>
  <c r="AR140" i="4"/>
  <c r="BA15" i="4"/>
  <c r="AU23" i="4"/>
  <c r="AX23" i="4"/>
  <c r="BG302" i="4"/>
  <c r="BD302" i="4"/>
  <c r="AU434" i="4"/>
  <c r="AX434" i="4"/>
  <c r="AU370" i="4"/>
  <c r="AR370" i="4"/>
  <c r="BG409" i="4"/>
  <c r="BD409" i="4"/>
  <c r="BF291" i="4"/>
  <c r="BC291" i="4"/>
  <c r="AX311" i="4"/>
  <c r="AU311" i="4"/>
  <c r="BF359" i="4"/>
  <c r="BC359" i="4"/>
  <c r="AZ250" i="4"/>
  <c r="BE330" i="4"/>
  <c r="BH330" i="4"/>
  <c r="AQ310" i="4"/>
  <c r="AT310" i="4"/>
  <c r="AQ338" i="4"/>
  <c r="AV259" i="4"/>
  <c r="AY259" i="4"/>
  <c r="BH185" i="4"/>
  <c r="BE185" i="4"/>
  <c r="AR293" i="4"/>
  <c r="AS259" i="4"/>
  <c r="BC313" i="4"/>
  <c r="BF313" i="4"/>
  <c r="BH264" i="4"/>
  <c r="BE264" i="4"/>
  <c r="AX235" i="4"/>
  <c r="BA235" i="4"/>
  <c r="AQ332" i="4"/>
  <c r="AT332" i="4"/>
  <c r="AX326" i="4"/>
  <c r="BA304" i="4"/>
  <c r="AX264" i="4"/>
  <c r="BE353" i="4"/>
  <c r="BH353" i="4"/>
  <c r="AX184" i="4"/>
  <c r="AZ139" i="4"/>
  <c r="BE45" i="4"/>
  <c r="BH45" i="4"/>
  <c r="BD143" i="4"/>
  <c r="BG143" i="4"/>
  <c r="BE96" i="4"/>
  <c r="BH96" i="4"/>
  <c r="AR271" i="4"/>
  <c r="BB134" i="4"/>
  <c r="AW218" i="4"/>
  <c r="AT218" i="4"/>
  <c r="AU153" i="4"/>
  <c r="AX153" i="4"/>
  <c r="BG244" i="4"/>
  <c r="BD244" i="4"/>
  <c r="BG198" i="4"/>
  <c r="BD198" i="4"/>
  <c r="BE109" i="4"/>
  <c r="BH109" i="4"/>
  <c r="AW72" i="4"/>
  <c r="AZ72" i="4"/>
  <c r="BF47" i="4"/>
  <c r="BC47" i="4"/>
  <c r="BH14" i="4"/>
  <c r="BE14" i="4"/>
  <c r="BG212" i="4"/>
  <c r="BD212" i="4"/>
  <c r="BF22" i="4"/>
  <c r="BC22" i="4"/>
  <c r="BC131" i="4"/>
  <c r="BF131" i="4"/>
  <c r="AX119" i="4"/>
  <c r="BA119" i="4"/>
  <c r="AQ210" i="4"/>
  <c r="AQ242" i="4"/>
  <c r="BE48" i="4"/>
  <c r="BH48" i="4"/>
  <c r="AW129" i="4"/>
  <c r="AZ63" i="4"/>
  <c r="AW63" i="4"/>
  <c r="AZ27" i="4"/>
  <c r="AQ249" i="4"/>
  <c r="BD156" i="4"/>
  <c r="AV25" i="4"/>
  <c r="AY25" i="4"/>
  <c r="BE11" i="4"/>
  <c r="BH11" i="4"/>
  <c r="AZ180" i="4"/>
  <c r="AU155" i="4"/>
  <c r="AX155" i="4"/>
  <c r="AT40" i="4"/>
  <c r="AQ40" i="4"/>
  <c r="AW145" i="4"/>
  <c r="AZ64" i="4"/>
  <c r="BG61" i="4"/>
  <c r="BD61" i="4"/>
  <c r="BA5" i="4"/>
  <c r="BC348" i="4"/>
  <c r="AZ348" i="4"/>
  <c r="BG316" i="4"/>
  <c r="BD316" i="4"/>
  <c r="BE303" i="4"/>
  <c r="BH303" i="4"/>
  <c r="AW113" i="4"/>
  <c r="AT113" i="4"/>
  <c r="BE119" i="4"/>
  <c r="BH119" i="4"/>
  <c r="BE159" i="4"/>
  <c r="BH159" i="4"/>
  <c r="AW387" i="4"/>
  <c r="AT387" i="4"/>
  <c r="BH364" i="4"/>
  <c r="BE364" i="4"/>
  <c r="AX423" i="4"/>
  <c r="BC323" i="4"/>
  <c r="BF323" i="4"/>
  <c r="AR206" i="4"/>
  <c r="AU206" i="4"/>
  <c r="BH279" i="4"/>
  <c r="BE279" i="4"/>
  <c r="BE137" i="4"/>
  <c r="BH137" i="4"/>
  <c r="BE418" i="4"/>
  <c r="BH418" i="4"/>
  <c r="BF302" i="4"/>
  <c r="BC302" i="4"/>
  <c r="BH385" i="4"/>
  <c r="BE385" i="4"/>
  <c r="BE338" i="4"/>
  <c r="BH338" i="4"/>
  <c r="BD323" i="4"/>
  <c r="BG323" i="4"/>
  <c r="AT195" i="4"/>
  <c r="G195" i="4"/>
  <c r="AQ195" i="4" s="1"/>
  <c r="AU102" i="4"/>
  <c r="AR102" i="4"/>
  <c r="AT14" i="4"/>
  <c r="AW14" i="4"/>
  <c r="BG369" i="4"/>
  <c r="BD369" i="4"/>
  <c r="AU197" i="4"/>
  <c r="AR197" i="4"/>
  <c r="BD418" i="4"/>
  <c r="BG418" i="4"/>
  <c r="BC385" i="4"/>
  <c r="BF385" i="4"/>
  <c r="BG338" i="4"/>
  <c r="BD338" i="4"/>
  <c r="BC205" i="4"/>
  <c r="BF205" i="4"/>
  <c r="BD49" i="4"/>
  <c r="BG49" i="4"/>
  <c r="BD262" i="4"/>
  <c r="BG262" i="4"/>
  <c r="AU368" i="4"/>
  <c r="AX368" i="4"/>
  <c r="AT12" i="4"/>
  <c r="AW12" i="4"/>
  <c r="AT24" i="4"/>
  <c r="AW24" i="4"/>
  <c r="AW311" i="4"/>
  <c r="AT311" i="4"/>
  <c r="BH355" i="4"/>
  <c r="BE355" i="4"/>
  <c r="BC400" i="4"/>
  <c r="BF400" i="4"/>
  <c r="BC398" i="4"/>
  <c r="BF398" i="4"/>
  <c r="BE391" i="4"/>
  <c r="BH391" i="4"/>
  <c r="BE194" i="4"/>
  <c r="BH194" i="4"/>
  <c r="BC96" i="4"/>
  <c r="BF96" i="4"/>
  <c r="BC266" i="4"/>
  <c r="BF266" i="4"/>
  <c r="BH212" i="4"/>
  <c r="BE212" i="4"/>
  <c r="AZ245" i="4"/>
  <c r="AT329" i="4"/>
  <c r="AQ329" i="4"/>
  <c r="BH377" i="4"/>
  <c r="BE377" i="4"/>
  <c r="BC227" i="4"/>
  <c r="BF227" i="4"/>
  <c r="AX403" i="4"/>
  <c r="AW312" i="4"/>
  <c r="AT312" i="4"/>
  <c r="AW332" i="4"/>
  <c r="BH326" i="4"/>
  <c r="BE326" i="4"/>
  <c r="BF304" i="4"/>
  <c r="BC304" i="4"/>
  <c r="BH192" i="4"/>
  <c r="BE192" i="4"/>
  <c r="BC251" i="4"/>
  <c r="BC232" i="4"/>
  <c r="BF232" i="4"/>
  <c r="BC211" i="4"/>
  <c r="BF211" i="4"/>
  <c r="AZ111" i="4"/>
  <c r="AW111" i="4"/>
  <c r="BH74" i="4"/>
  <c r="BE74" i="4"/>
  <c r="BG94" i="4"/>
  <c r="BD94" i="4"/>
  <c r="BE255" i="4"/>
  <c r="BH255" i="4"/>
  <c r="BH249" i="4"/>
  <c r="BE249" i="4"/>
  <c r="AZ309" i="4"/>
  <c r="BG266" i="4"/>
  <c r="BD266" i="4"/>
  <c r="BD211" i="4"/>
  <c r="BG211" i="4"/>
  <c r="BH10" i="4"/>
  <c r="BE10" i="4"/>
  <c r="BG90" i="4"/>
  <c r="BD90" i="4"/>
  <c r="AR368" i="4"/>
  <c r="BF18" i="4"/>
  <c r="BC18" i="4"/>
  <c r="AW231" i="4"/>
  <c r="AR97" i="4"/>
  <c r="AZ234" i="4"/>
  <c r="AW234" i="4"/>
  <c r="BF51" i="4"/>
  <c r="BC51" i="4"/>
  <c r="BF320" i="4"/>
  <c r="BC320" i="4"/>
  <c r="BE210" i="4"/>
  <c r="BH210" i="4"/>
  <c r="BC241" i="4"/>
  <c r="BF241" i="4"/>
  <c r="AV137" i="4"/>
  <c r="BD92" i="4"/>
  <c r="BG92" i="4"/>
  <c r="BD141" i="4"/>
  <c r="AW362" i="4"/>
  <c r="AT362" i="4"/>
  <c r="BF28" i="4"/>
  <c r="BC28" i="4"/>
  <c r="BD144" i="4"/>
  <c r="BG144" i="4"/>
  <c r="BC7" i="4"/>
  <c r="AW86" i="4"/>
  <c r="BD189" i="4"/>
  <c r="BG189" i="4"/>
  <c r="BA363" i="4"/>
  <c r="AX363" i="4"/>
  <c r="BH156" i="4"/>
  <c r="BE156" i="4"/>
  <c r="BG419" i="4"/>
  <c r="BD419" i="4"/>
  <c r="BF344" i="4"/>
  <c r="BC344" i="4"/>
  <c r="AT102" i="4"/>
  <c r="AQ102" i="4"/>
  <c r="AQ407" i="4"/>
  <c r="AT421" i="4"/>
  <c r="AQ421" i="4"/>
  <c r="AU359" i="4"/>
  <c r="AX359" i="4"/>
  <c r="G192" i="4"/>
  <c r="AQ192" i="4" s="1"/>
  <c r="AT192" i="4"/>
  <c r="AX435" i="4"/>
  <c r="AU435" i="4"/>
  <c r="AZ413" i="4"/>
  <c r="AW413" i="4"/>
  <c r="BH134" i="4"/>
  <c r="BE134" i="4"/>
  <c r="BD210" i="4"/>
  <c r="BG210" i="4"/>
  <c r="BC129" i="4"/>
  <c r="BF129" i="4"/>
  <c r="AZ421" i="4"/>
  <c r="AU239" i="4"/>
  <c r="AR239" i="4"/>
  <c r="AW386" i="4"/>
  <c r="AU288" i="4"/>
  <c r="AR288" i="4"/>
  <c r="AU185" i="4"/>
  <c r="AR185" i="4"/>
  <c r="AZ323" i="4"/>
  <c r="AQ313" i="4"/>
  <c r="BG289" i="4"/>
  <c r="BD289" i="4"/>
  <c r="BF315" i="4"/>
  <c r="BC315" i="4"/>
  <c r="AQ238" i="4"/>
  <c r="AT238" i="4"/>
  <c r="BA312" i="4"/>
  <c r="AQ319" i="4"/>
  <c r="BG304" i="4"/>
  <c r="BD304" i="4"/>
  <c r="BE274" i="4"/>
  <c r="BH274" i="4"/>
  <c r="BD223" i="4"/>
  <c r="BG223" i="4"/>
  <c r="BG232" i="4"/>
  <c r="BD232" i="4"/>
  <c r="BG74" i="4"/>
  <c r="BD74" i="4"/>
  <c r="BG80" i="4"/>
  <c r="BD80" i="4"/>
  <c r="BA111" i="4"/>
  <c r="AX111" i="4"/>
  <c r="BG121" i="4"/>
  <c r="BD121" i="4"/>
  <c r="BC208" i="4"/>
  <c r="AZ134" i="4"/>
  <c r="AZ74" i="4"/>
  <c r="AW74" i="4"/>
  <c r="AZ262" i="4"/>
  <c r="AW262" i="4"/>
  <c r="AU196" i="4"/>
  <c r="AR196" i="4"/>
  <c r="BH211" i="4"/>
  <c r="BE211" i="4"/>
  <c r="AW53" i="4"/>
  <c r="AT53" i="4"/>
  <c r="AT10" i="4"/>
  <c r="AW10" i="4"/>
  <c r="BD51" i="4"/>
  <c r="BG51" i="4"/>
  <c r="BE320" i="4"/>
  <c r="BH320" i="4"/>
  <c r="BA95" i="4"/>
  <c r="BE83" i="4"/>
  <c r="BH83" i="4"/>
  <c r="BE150" i="4"/>
  <c r="BH150" i="4"/>
  <c r="AQ142" i="4"/>
  <c r="AW137" i="4"/>
  <c r="BA65" i="4"/>
  <c r="AX65" i="4"/>
  <c r="BH129" i="4"/>
  <c r="BE129" i="4"/>
  <c r="AU362" i="4"/>
  <c r="AX362" i="4"/>
  <c r="BH28" i="4"/>
  <c r="BE28" i="4"/>
  <c r="BF100" i="4"/>
  <c r="BC100" i="4"/>
  <c r="AW134" i="4"/>
  <c r="AQ82" i="4"/>
  <c r="AU284" i="4"/>
  <c r="AX110" i="4"/>
  <c r="AQ220" i="4"/>
  <c r="AX146" i="4"/>
  <c r="BD7" i="4"/>
  <c r="AZ13" i="4"/>
  <c r="AU11" i="4"/>
  <c r="AX11" i="4"/>
  <c r="AT23" i="4"/>
  <c r="AW23" i="4"/>
  <c r="AR18" i="4"/>
  <c r="AX129" i="4"/>
  <c r="AS40" i="4"/>
  <c r="AV40" i="4"/>
  <c r="BC17" i="4"/>
  <c r="BH189" i="4"/>
  <c r="BE189" i="4"/>
  <c r="AQ152" i="4"/>
  <c r="AT152" i="4"/>
  <c r="AT25" i="4"/>
  <c r="AW25" i="4"/>
  <c r="AT117" i="4"/>
  <c r="AQ117" i="4"/>
  <c r="BD149" i="4"/>
  <c r="BG149" i="4"/>
  <c r="BD416" i="4"/>
  <c r="BG416" i="4"/>
  <c r="BE315" i="4"/>
  <c r="BH315" i="4"/>
  <c r="AZ268" i="4"/>
  <c r="BG257" i="4"/>
  <c r="BD257" i="4"/>
  <c r="AX244" i="4"/>
  <c r="AU244" i="4"/>
  <c r="BH207" i="4"/>
  <c r="BE207" i="4"/>
  <c r="AW210" i="4"/>
  <c r="AT210" i="4"/>
  <c r="BF50" i="4"/>
  <c r="BC50" i="4"/>
  <c r="BC122" i="4"/>
  <c r="BF122" i="4"/>
  <c r="AZ106" i="4"/>
  <c r="AZ77" i="4"/>
  <c r="AW77" i="4"/>
  <c r="BA411" i="4"/>
  <c r="AX411" i="4"/>
  <c r="BC422" i="4"/>
  <c r="BC371" i="4"/>
  <c r="BF371" i="4"/>
  <c r="AX416" i="4"/>
  <c r="BD385" i="4"/>
  <c r="BG385" i="4"/>
  <c r="G202" i="4"/>
  <c r="AQ202" i="4" s="1"/>
  <c r="AT202" i="4"/>
  <c r="AR303" i="4"/>
  <c r="BG326" i="4"/>
  <c r="BD326" i="4"/>
  <c r="BF141" i="4"/>
  <c r="BC141" i="4"/>
  <c r="AX211" i="4"/>
  <c r="BC255" i="4"/>
  <c r="BF255" i="4"/>
  <c r="BD47" i="4"/>
  <c r="BG47" i="4"/>
  <c r="BD44" i="4"/>
  <c r="BG44" i="4"/>
  <c r="AW146" i="4"/>
  <c r="BC364" i="4"/>
  <c r="BG348" i="4"/>
  <c r="BD348" i="4"/>
  <c r="AT256" i="4"/>
  <c r="AW256" i="4"/>
  <c r="AT323" i="4"/>
  <c r="AW323" i="4"/>
  <c r="BF387" i="4"/>
  <c r="BC387" i="4"/>
  <c r="AY430" i="4"/>
  <c r="AV430" i="4"/>
  <c r="AQ383" i="4"/>
  <c r="AT383" i="4"/>
  <c r="BG391" i="4"/>
  <c r="BD391" i="4"/>
  <c r="AQ349" i="4"/>
  <c r="BG272" i="4"/>
  <c r="BD272" i="4"/>
  <c r="BF415" i="4"/>
  <c r="BC415" i="4"/>
  <c r="AZ349" i="4"/>
  <c r="AW360" i="4"/>
  <c r="AT360" i="4"/>
  <c r="AR382" i="4"/>
  <c r="AU294" i="4"/>
  <c r="AX294" i="4"/>
  <c r="AZ376" i="4"/>
  <c r="AX254" i="4"/>
  <c r="AU254" i="4"/>
  <c r="AU374" i="4"/>
  <c r="AX374" i="4"/>
  <c r="BH206" i="4"/>
  <c r="BE206" i="4"/>
  <c r="AW318" i="4"/>
  <c r="BH174" i="4"/>
  <c r="BE174" i="4"/>
  <c r="AW259" i="4"/>
  <c r="AT259" i="4"/>
  <c r="BA323" i="4"/>
  <c r="AT304" i="4"/>
  <c r="BH289" i="4"/>
  <c r="BE289" i="4"/>
  <c r="AQ315" i="4"/>
  <c r="AX339" i="4"/>
  <c r="AU304" i="4"/>
  <c r="BE223" i="4"/>
  <c r="BH223" i="4"/>
  <c r="BE232" i="4"/>
  <c r="BH232" i="4"/>
  <c r="BA67" i="4"/>
  <c r="AX67" i="4"/>
  <c r="BH67" i="4"/>
  <c r="BE67" i="4"/>
  <c r="AT204" i="4"/>
  <c r="G204" i="4"/>
  <c r="AQ204" i="4" s="1"/>
  <c r="AW324" i="4"/>
  <c r="AT324" i="4"/>
  <c r="BC261" i="4"/>
  <c r="BF261" i="4"/>
  <c r="AQ244" i="4"/>
  <c r="BG209" i="4"/>
  <c r="BD209" i="4"/>
  <c r="AW109" i="4"/>
  <c r="AT109" i="4"/>
  <c r="AZ46" i="4"/>
  <c r="AW46" i="4"/>
  <c r="AY56" i="4"/>
  <c r="AQ368" i="4"/>
  <c r="BF14" i="4"/>
  <c r="BC14" i="4"/>
  <c r="AX53" i="4"/>
  <c r="AR112" i="4"/>
  <c r="BD138" i="4"/>
  <c r="BG138" i="4"/>
  <c r="AQ128" i="4"/>
  <c r="BC245" i="4"/>
  <c r="BF245" i="4"/>
  <c r="BD241" i="4"/>
  <c r="BG241" i="4"/>
  <c r="AZ240" i="4"/>
  <c r="AX209" i="4"/>
  <c r="AU209" i="4"/>
  <c r="AT56" i="4"/>
  <c r="AS135" i="4"/>
  <c r="AT197" i="4"/>
  <c r="G197" i="4"/>
  <c r="AQ197" i="4" s="1"/>
  <c r="AX140" i="4"/>
  <c r="BA140" i="4"/>
  <c r="AU28" i="4"/>
  <c r="AS41" i="4"/>
  <c r="AV41" i="4"/>
  <c r="AX15" i="4"/>
  <c r="AT149" i="4"/>
  <c r="BG100" i="4"/>
  <c r="BD100" i="4"/>
  <c r="AT123" i="4"/>
  <c r="AQ158" i="4"/>
  <c r="AT81" i="4"/>
  <c r="BC146" i="4"/>
  <c r="BF146" i="4"/>
  <c r="BC82" i="4"/>
  <c r="BF123" i="4"/>
  <c r="BC123" i="4"/>
  <c r="BH7" i="4"/>
  <c r="BE7" i="4"/>
  <c r="AU4" i="4"/>
  <c r="H4" i="4"/>
  <c r="AR4" i="4" s="1"/>
  <c r="BE17" i="4"/>
  <c r="BH17" i="4"/>
  <c r="BG130" i="4"/>
  <c r="BD130" i="4"/>
  <c r="BE417" i="4"/>
  <c r="BH417" i="4"/>
  <c r="BH316" i="4"/>
  <c r="BE316" i="4"/>
  <c r="BF354" i="4"/>
  <c r="BC354" i="4"/>
  <c r="AW297" i="4"/>
  <c r="BA267" i="4"/>
  <c r="AX267" i="4"/>
  <c r="BC286" i="4"/>
  <c r="BF286" i="4"/>
  <c r="BF217" i="4"/>
  <c r="BC217" i="4"/>
  <c r="BE93" i="4"/>
  <c r="BH93" i="4"/>
  <c r="BG19" i="4"/>
  <c r="BD19" i="4"/>
  <c r="BG205" i="4"/>
  <c r="BD205" i="4"/>
  <c r="BD217" i="4"/>
  <c r="BG217" i="4"/>
  <c r="AZ266" i="4"/>
  <c r="AW266" i="4"/>
  <c r="BF411" i="4"/>
  <c r="BC411" i="4"/>
  <c r="BG98" i="4"/>
  <c r="BD98" i="4"/>
  <c r="BC95" i="4"/>
  <c r="BF95" i="4"/>
  <c r="AQ213" i="4"/>
  <c r="BE77" i="4"/>
  <c r="BH77" i="4"/>
  <c r="AU432" i="4"/>
  <c r="AX432" i="4"/>
  <c r="AW421" i="4"/>
  <c r="BF409" i="4"/>
  <c r="BC409" i="4"/>
  <c r="BC340" i="4"/>
  <c r="BF340" i="4"/>
  <c r="AW361" i="4"/>
  <c r="AT361" i="4"/>
  <c r="BE374" i="4"/>
  <c r="BH374" i="4"/>
  <c r="AU318" i="4"/>
  <c r="BE393" i="4"/>
  <c r="BH393" i="4"/>
  <c r="BE419" i="4"/>
  <c r="BH419" i="4"/>
  <c r="BB351" i="4"/>
  <c r="BE351" i="4"/>
  <c r="AR407" i="4"/>
  <c r="AZ371" i="4"/>
  <c r="AW371" i="4"/>
  <c r="AR372" i="4"/>
  <c r="AT389" i="4"/>
  <c r="AU416" i="4"/>
  <c r="BC421" i="4"/>
  <c r="AT308" i="4"/>
  <c r="AQ382" i="4"/>
  <c r="AT385" i="4"/>
  <c r="AZ294" i="4"/>
  <c r="AW294" i="4"/>
  <c r="AX386" i="4"/>
  <c r="BH361" i="4"/>
  <c r="BE361" i="4"/>
  <c r="BH254" i="4"/>
  <c r="BE254" i="4"/>
  <c r="BD415" i="4"/>
  <c r="BA377" i="4"/>
  <c r="AZ369" i="4"/>
  <c r="BA233" i="4"/>
  <c r="AX233" i="4"/>
  <c r="BA243" i="4"/>
  <c r="AX243" i="4"/>
  <c r="AQ221" i="4"/>
  <c r="AQ290" i="4"/>
  <c r="H202" i="4"/>
  <c r="AR202" i="4" s="1"/>
  <c r="AU202" i="4"/>
  <c r="BF303" i="4"/>
  <c r="BC303" i="4"/>
  <c r="AT237" i="4"/>
  <c r="AQ237" i="4"/>
  <c r="AU347" i="4"/>
  <c r="AW201" i="4"/>
  <c r="AZ201" i="4"/>
  <c r="AX312" i="4"/>
  <c r="AU312" i="4"/>
  <c r="BE290" i="4"/>
  <c r="BH290" i="4"/>
  <c r="AR326" i="4"/>
  <c r="AZ125" i="4"/>
  <c r="AW125" i="4"/>
  <c r="BC253" i="4"/>
  <c r="BF253" i="4"/>
  <c r="AT353" i="4"/>
  <c r="BD286" i="4"/>
  <c r="AT271" i="4"/>
  <c r="BG358" i="4"/>
  <c r="BD358" i="4"/>
  <c r="BA262" i="4"/>
  <c r="AX262" i="4"/>
  <c r="BE196" i="4"/>
  <c r="BH196" i="4"/>
  <c r="BC324" i="4"/>
  <c r="BF324" i="4"/>
  <c r="BD261" i="4"/>
  <c r="BG261" i="4"/>
  <c r="BC368" i="4"/>
  <c r="BC12" i="4"/>
  <c r="BF12" i="4"/>
  <c r="AT97" i="4"/>
  <c r="AT18" i="4"/>
  <c r="AW320" i="4"/>
  <c r="AT320" i="4"/>
  <c r="BC248" i="4"/>
  <c r="BF248" i="4"/>
  <c r="BG325" i="4"/>
  <c r="BD325" i="4"/>
  <c r="BE138" i="4"/>
  <c r="BH138" i="4"/>
  <c r="AQ124" i="4"/>
  <c r="AY198" i="4"/>
  <c r="AS128" i="4"/>
  <c r="BD245" i="4"/>
  <c r="BG245" i="4"/>
  <c r="BH241" i="4"/>
  <c r="BE241" i="4"/>
  <c r="BA126" i="4"/>
  <c r="AZ48" i="4"/>
  <c r="AU213" i="4"/>
  <c r="AV136" i="4"/>
  <c r="AW197" i="4"/>
  <c r="AT133" i="4"/>
  <c r="BC147" i="4"/>
  <c r="BF147" i="4"/>
  <c r="BD129" i="4"/>
  <c r="BG129" i="4"/>
  <c r="BA63" i="4"/>
  <c r="AX63" i="4"/>
  <c r="BH362" i="4"/>
  <c r="BE362" i="4"/>
  <c r="AR158" i="4"/>
  <c r="AW81" i="4"/>
  <c r="AZ81" i="4"/>
  <c r="BF140" i="4"/>
  <c r="BC140" i="4"/>
  <c r="BA93" i="4"/>
  <c r="AQ144" i="4"/>
  <c r="BG123" i="4"/>
  <c r="BD123" i="4"/>
  <c r="AT87" i="4"/>
  <c r="BC13" i="4"/>
  <c r="BF13" i="4"/>
  <c r="AZ62" i="4"/>
  <c r="H6" i="4"/>
  <c r="AR6" i="4" s="1"/>
  <c r="AU6" i="4"/>
  <c r="BC21" i="4"/>
  <c r="BD267" i="4"/>
  <c r="BG267" i="4"/>
  <c r="AU261" i="4"/>
  <c r="BH313" i="4"/>
  <c r="BE313" i="4"/>
  <c r="AU421" i="4"/>
  <c r="AR421" i="4"/>
  <c r="BA408" i="4"/>
  <c r="AX408" i="4"/>
  <c r="BG376" i="4"/>
  <c r="BD376" i="4"/>
  <c r="BE280" i="4"/>
  <c r="BH280" i="4"/>
  <c r="BE182" i="4"/>
  <c r="BH182" i="4"/>
  <c r="AU323" i="4"/>
  <c r="AX323" i="4"/>
  <c r="AR332" i="4"/>
  <c r="AU332" i="4"/>
  <c r="BC256" i="4"/>
  <c r="BF256" i="4"/>
  <c r="BE399" i="4"/>
  <c r="BH399" i="4"/>
  <c r="BA421" i="4"/>
  <c r="AW300" i="4"/>
  <c r="AT300" i="4"/>
  <c r="BC377" i="4"/>
  <c r="BC416" i="4"/>
  <c r="BF416" i="4"/>
  <c r="BA371" i="4"/>
  <c r="AX371" i="4"/>
  <c r="AT391" i="4"/>
  <c r="AQ391" i="4"/>
  <c r="AQ330" i="4"/>
  <c r="AT330" i="4"/>
  <c r="BH157" i="4"/>
  <c r="BE157" i="4"/>
  <c r="BC276" i="4"/>
  <c r="BF276" i="4"/>
  <c r="AQ323" i="4"/>
  <c r="AQ285" i="4"/>
  <c r="AR237" i="4"/>
  <c r="AU237" i="4"/>
  <c r="BA347" i="4"/>
  <c r="AX347" i="4"/>
  <c r="BD339" i="4"/>
  <c r="BG339" i="4"/>
  <c r="BD403" i="4"/>
  <c r="BC290" i="4"/>
  <c r="BF290" i="4"/>
  <c r="AW319" i="4"/>
  <c r="AX125" i="4"/>
  <c r="BA125" i="4"/>
  <c r="BD253" i="4"/>
  <c r="BG253" i="4"/>
  <c r="AR274" i="4"/>
  <c r="AZ154" i="4"/>
  <c r="AW154" i="4"/>
  <c r="AQ223" i="4"/>
  <c r="BC242" i="4"/>
  <c r="BF242" i="4"/>
  <c r="AY132" i="4"/>
  <c r="AV132" i="4"/>
  <c r="AZ141" i="4"/>
  <c r="AW141" i="4"/>
  <c r="AT148" i="4"/>
  <c r="AQ148" i="4"/>
  <c r="AX257" i="4"/>
  <c r="AZ121" i="4"/>
  <c r="AW121" i="4"/>
  <c r="BD187" i="4"/>
  <c r="AW71" i="4"/>
  <c r="AZ71" i="4"/>
  <c r="AR255" i="4"/>
  <c r="AX196" i="4"/>
  <c r="BA266" i="4"/>
  <c r="AX266" i="4"/>
  <c r="BD324" i="4"/>
  <c r="BG324" i="4"/>
  <c r="BH261" i="4"/>
  <c r="BE261" i="4"/>
  <c r="AU51" i="4"/>
  <c r="AR51" i="4"/>
  <c r="BC10" i="4"/>
  <c r="BF10" i="4"/>
  <c r="BE149" i="4"/>
  <c r="BH149" i="4"/>
  <c r="AQ52" i="4"/>
  <c r="AT43" i="4"/>
  <c r="AU320" i="4"/>
  <c r="AX320" i="4"/>
  <c r="BG248" i="4"/>
  <c r="BD248" i="4"/>
  <c r="AT128" i="4"/>
  <c r="BE245" i="4"/>
  <c r="BH245" i="4"/>
  <c r="BF145" i="4"/>
  <c r="BC145" i="4"/>
  <c r="AZ209" i="4"/>
  <c r="AQ137" i="4"/>
  <c r="AZ50" i="4"/>
  <c r="AQ21" i="4"/>
  <c r="AT122" i="4"/>
  <c r="BG147" i="4"/>
  <c r="BD147" i="4"/>
  <c r="AT15" i="4"/>
  <c r="AQ15" i="4"/>
  <c r="BE73" i="4"/>
  <c r="BH73" i="4"/>
  <c r="BG140" i="4"/>
  <c r="BD140" i="4"/>
  <c r="BH123" i="4"/>
  <c r="BE123" i="4"/>
  <c r="BD13" i="4"/>
  <c r="BG13" i="4"/>
  <c r="BA155" i="4"/>
  <c r="BD76" i="4"/>
  <c r="AZ152" i="4"/>
  <c r="BD5" i="4"/>
  <c r="AT6" i="4"/>
  <c r="AW369" i="4"/>
  <c r="AT369" i="4"/>
  <c r="AQ289" i="4"/>
  <c r="BG67" i="4"/>
  <c r="BD67" i="4"/>
  <c r="BH100" i="4"/>
  <c r="BE100" i="4"/>
  <c r="BE180" i="4"/>
  <c r="BH180" i="4"/>
  <c r="AT395" i="4"/>
  <c r="AQ395" i="4"/>
  <c r="AZ398" i="4"/>
  <c r="AW398" i="4"/>
  <c r="BA250" i="4"/>
  <c r="AX250" i="4"/>
  <c r="AT377" i="4"/>
  <c r="AW377" i="4"/>
  <c r="BF49" i="4"/>
  <c r="BC49" i="4"/>
  <c r="AT209" i="4"/>
  <c r="AW209" i="4"/>
  <c r="AV44" i="4"/>
  <c r="AS44" i="4"/>
  <c r="AT295" i="4"/>
  <c r="AW295" i="4"/>
  <c r="BE415" i="4"/>
  <c r="BH415" i="4"/>
  <c r="BG215" i="4"/>
  <c r="BD215" i="4"/>
  <c r="AW232" i="4"/>
  <c r="AT232" i="4"/>
  <c r="BE153" i="4"/>
  <c r="BH153" i="4"/>
  <c r="BG113" i="4"/>
  <c r="BD113" i="4"/>
  <c r="AX103" i="4"/>
  <c r="AU103" i="4"/>
  <c r="BD275" i="4"/>
  <c r="AU158" i="4"/>
  <c r="AX158" i="4"/>
  <c r="BD93" i="4"/>
  <c r="BG93" i="4"/>
  <c r="AX116" i="4"/>
  <c r="BA116" i="4"/>
  <c r="BE416" i="4"/>
  <c r="BH416" i="4"/>
  <c r="AU364" i="4"/>
  <c r="AX364" i="4"/>
  <c r="AW281" i="4"/>
  <c r="AT281" i="4"/>
  <c r="AZ186" i="4"/>
  <c r="AZ80" i="4"/>
  <c r="AW80" i="4"/>
  <c r="BD249" i="4"/>
  <c r="BG249" i="4"/>
  <c r="BC20" i="4"/>
  <c r="BF20" i="4"/>
  <c r="BD126" i="4"/>
  <c r="BG126" i="4"/>
  <c r="AX48" i="4"/>
  <c r="AU48" i="4"/>
  <c r="AW135" i="4"/>
  <c r="AW110" i="4"/>
  <c r="AU419" i="4"/>
  <c r="AU388" i="4"/>
  <c r="BE413" i="4"/>
  <c r="BH413" i="4"/>
  <c r="BD174" i="4"/>
  <c r="BG174" i="4"/>
  <c r="BG282" i="4"/>
  <c r="BD282" i="4"/>
  <c r="BC270" i="4"/>
  <c r="BF270" i="4"/>
  <c r="AX239" i="4"/>
  <c r="BA239" i="4"/>
  <c r="AW379" i="4"/>
  <c r="AT379" i="4"/>
  <c r="AQ412" i="4"/>
  <c r="BF351" i="4"/>
  <c r="BC351" i="4"/>
  <c r="AU372" i="4"/>
  <c r="AU418" i="4"/>
  <c r="AW382" i="4"/>
  <c r="BG285" i="4"/>
  <c r="BD285" i="4"/>
  <c r="AZ359" i="4"/>
  <c r="AQ398" i="4"/>
  <c r="BC417" i="4"/>
  <c r="BF417" i="4"/>
  <c r="AX392" i="4"/>
  <c r="BE372" i="4"/>
  <c r="BH372" i="4"/>
  <c r="AX321" i="4"/>
  <c r="AU321" i="4"/>
  <c r="BG397" i="4"/>
  <c r="BD397" i="4"/>
  <c r="AQ308" i="4"/>
  <c r="AT340" i="4"/>
  <c r="BA385" i="4"/>
  <c r="AQ294" i="4"/>
  <c r="BH285" i="4"/>
  <c r="BE285" i="4"/>
  <c r="BE381" i="4"/>
  <c r="BH381" i="4"/>
  <c r="AW405" i="4"/>
  <c r="AW388" i="4"/>
  <c r="AQ413" i="4"/>
  <c r="BE310" i="4"/>
  <c r="BH310" i="4"/>
  <c r="BA281" i="4"/>
  <c r="AT313" i="4"/>
  <c r="AW313" i="4"/>
  <c r="AT263" i="4"/>
  <c r="BG185" i="4"/>
  <c r="BD185" i="4"/>
  <c r="BH276" i="4"/>
  <c r="BE276" i="4"/>
  <c r="AT394" i="4"/>
  <c r="AQ394" i="4"/>
  <c r="AW345" i="4"/>
  <c r="AZ345" i="4"/>
  <c r="AX281" i="4"/>
  <c r="AX202" i="4"/>
  <c r="BC403" i="4"/>
  <c r="BC332" i="4"/>
  <c r="BD290" i="4"/>
  <c r="BG290" i="4"/>
  <c r="AT326" i="4"/>
  <c r="BC300" i="4"/>
  <c r="BC229" i="4"/>
  <c r="BF229" i="4"/>
  <c r="AZ120" i="4"/>
  <c r="AW120" i="4"/>
  <c r="BE253" i="4"/>
  <c r="BH253" i="4"/>
  <c r="BH242" i="4"/>
  <c r="BE242" i="4"/>
  <c r="AZ132" i="4"/>
  <c r="AW132" i="4"/>
  <c r="BE136" i="4"/>
  <c r="BH136" i="4"/>
  <c r="AV58" i="4"/>
  <c r="AY58" i="4"/>
  <c r="AU148" i="4"/>
  <c r="AR148" i="4"/>
  <c r="BC244" i="4"/>
  <c r="BF244" i="4"/>
  <c r="BA121" i="4"/>
  <c r="AX121" i="4"/>
  <c r="BE64" i="4"/>
  <c r="BH64" i="4"/>
  <c r="AZ249" i="4"/>
  <c r="AW249" i="4"/>
  <c r="AW244" i="4"/>
  <c r="AT244" i="4"/>
  <c r="BD175" i="4"/>
  <c r="BG175" i="4"/>
  <c r="AX212" i="4"/>
  <c r="AX131" i="4"/>
  <c r="BG14" i="4"/>
  <c r="BD14" i="4"/>
  <c r="BF138" i="4"/>
  <c r="BC138" i="4"/>
  <c r="BH234" i="4"/>
  <c r="BE234" i="4"/>
  <c r="BE128" i="4"/>
  <c r="BH128" i="4"/>
  <c r="BG320" i="4"/>
  <c r="BD320" i="4"/>
  <c r="BE248" i="4"/>
  <c r="BH248" i="4"/>
  <c r="BE325" i="4"/>
  <c r="BH325" i="4"/>
  <c r="AW124" i="4"/>
  <c r="BA150" i="4"/>
  <c r="AX128" i="4"/>
  <c r="BG145" i="4"/>
  <c r="BD145" i="4"/>
  <c r="BC240" i="4"/>
  <c r="BF240" i="4"/>
  <c r="AQ209" i="4"/>
  <c r="AZ142" i="4"/>
  <c r="AW142" i="4"/>
  <c r="BA50" i="4"/>
  <c r="BA197" i="4"/>
  <c r="AR21" i="4"/>
  <c r="AZ122" i="4"/>
  <c r="BH147" i="4"/>
  <c r="BE147" i="4"/>
  <c r="AW41" i="4"/>
  <c r="AU15" i="4"/>
  <c r="AR15" i="4"/>
  <c r="AW106" i="4"/>
  <c r="AT106" i="4"/>
  <c r="AQ140" i="4"/>
  <c r="AU156" i="4"/>
  <c r="AX156" i="4"/>
  <c r="BH158" i="4"/>
  <c r="BE158" i="4"/>
  <c r="AV73" i="4"/>
  <c r="AW181" i="4"/>
  <c r="AT181" i="4"/>
  <c r="BA82" i="4"/>
  <c r="AW84" i="4"/>
  <c r="AT129" i="4"/>
  <c r="BC75" i="4"/>
  <c r="BH13" i="4"/>
  <c r="BE13" i="4"/>
  <c r="BD4" i="4"/>
  <c r="BF62" i="4"/>
  <c r="BC62" i="4"/>
  <c r="AS57" i="4"/>
  <c r="BH6" i="4"/>
  <c r="BE6" i="4"/>
  <c r="BD40" i="4"/>
  <c r="BG40" i="4"/>
  <c r="AX127" i="4"/>
  <c r="BH5" i="4"/>
  <c r="BE5" i="4"/>
  <c r="BG229" i="4"/>
  <c r="BD229" i="4"/>
  <c r="BF117" i="4"/>
  <c r="BC117" i="4"/>
  <c r="AT309" i="4"/>
  <c r="AQ309" i="4"/>
  <c r="AX394" i="4"/>
  <c r="BF19" i="4"/>
  <c r="BC19" i="4"/>
  <c r="BG354" i="4"/>
  <c r="BD354" i="4"/>
  <c r="BC311" i="4"/>
  <c r="AZ311" i="4"/>
  <c r="BE307" i="4"/>
  <c r="BH307" i="4"/>
  <c r="BC231" i="4"/>
  <c r="BF231" i="4"/>
  <c r="AT101" i="4"/>
  <c r="AQ101" i="4"/>
  <c r="AW153" i="4"/>
  <c r="AT153" i="4"/>
  <c r="AW47" i="4"/>
  <c r="AT47" i="4"/>
  <c r="AW180" i="4"/>
  <c r="AT180" i="4"/>
  <c r="BC350" i="4"/>
  <c r="AZ400" i="4"/>
  <c r="AW400" i="4"/>
  <c r="AU433" i="4"/>
  <c r="AX433" i="4"/>
  <c r="AU382" i="4"/>
  <c r="BC330" i="4"/>
  <c r="AR338" i="4"/>
  <c r="BH12" i="4"/>
  <c r="BE12" i="4"/>
  <c r="BE405" i="4"/>
  <c r="BH405" i="4"/>
  <c r="AQ372" i="4"/>
  <c r="AT288" i="4"/>
  <c r="AQ288" i="4"/>
  <c r="BC402" i="4"/>
  <c r="BF402" i="4"/>
  <c r="AW331" i="4"/>
  <c r="BD423" i="4"/>
  <c r="AT376" i="4"/>
  <c r="AW376" i="4"/>
  <c r="AW392" i="4"/>
  <c r="AT392" i="4"/>
  <c r="AR419" i="4"/>
  <c r="AU407" i="4"/>
  <c r="AW321" i="4"/>
  <c r="AT321" i="4"/>
  <c r="AT349" i="4"/>
  <c r="BC381" i="4"/>
  <c r="BA246" i="4"/>
  <c r="BD246" i="4"/>
  <c r="AZ410" i="4"/>
  <c r="AW410" i="4"/>
  <c r="AZ406" i="4"/>
  <c r="AW406" i="4"/>
  <c r="AW366" i="4"/>
  <c r="AT366" i="4"/>
  <c r="BC408" i="4"/>
  <c r="BF408" i="4"/>
  <c r="AU387" i="4"/>
  <c r="AR387" i="4"/>
  <c r="AX412" i="4"/>
  <c r="BA412" i="4"/>
  <c r="BF418" i="4"/>
  <c r="BC418" i="4"/>
  <c r="BD343" i="4"/>
  <c r="AZ291" i="4"/>
  <c r="AW291" i="4"/>
  <c r="AZ385" i="4"/>
  <c r="AR285" i="4"/>
  <c r="AW359" i="4"/>
  <c r="AT359" i="4"/>
  <c r="AZ278" i="4"/>
  <c r="AW278" i="4"/>
  <c r="BD361" i="4"/>
  <c r="BG361" i="4"/>
  <c r="AW408" i="4"/>
  <c r="AU330" i="4"/>
  <c r="AR330" i="4"/>
  <c r="BC401" i="4"/>
  <c r="BF401" i="4"/>
  <c r="AQ377" i="4"/>
  <c r="AR374" i="4"/>
  <c r="AQ369" i="4"/>
  <c r="AZ263" i="4"/>
  <c r="AW263" i="4"/>
  <c r="BG182" i="4"/>
  <c r="BD182" i="4"/>
  <c r="AQ268" i="4"/>
  <c r="AQ296" i="4"/>
  <c r="AW226" i="4"/>
  <c r="AQ312" i="4"/>
  <c r="BC257" i="4"/>
  <c r="BF257" i="4"/>
  <c r="BH229" i="4"/>
  <c r="BE229" i="4"/>
  <c r="BA120" i="4"/>
  <c r="AX120" i="4"/>
  <c r="BH193" i="4"/>
  <c r="BE193" i="4"/>
  <c r="AZ232" i="4"/>
  <c r="AW353" i="4"/>
  <c r="AR266" i="4"/>
  <c r="BB130" i="4"/>
  <c r="AZ91" i="4"/>
  <c r="AW91" i="4"/>
  <c r="AT217" i="4"/>
  <c r="BD134" i="4"/>
  <c r="BG134" i="4"/>
  <c r="AZ107" i="4"/>
  <c r="AW107" i="4"/>
  <c r="BD314" i="4"/>
  <c r="BG314" i="4"/>
  <c r="BF136" i="4"/>
  <c r="BC136" i="4"/>
  <c r="BD255" i="4"/>
  <c r="BG255" i="4"/>
  <c r="AU249" i="4"/>
  <c r="AR358" i="4"/>
  <c r="AZ196" i="4"/>
  <c r="AU211" i="4"/>
  <c r="G198" i="4"/>
  <c r="AQ198" i="4" s="1"/>
  <c r="AT198" i="4"/>
  <c r="AX175" i="4"/>
  <c r="AZ109" i="4"/>
  <c r="BD128" i="4"/>
  <c r="BG128" i="4"/>
  <c r="BH368" i="4"/>
  <c r="BE368" i="4"/>
  <c r="BD124" i="4"/>
  <c r="BG124" i="4"/>
  <c r="AV131" i="4"/>
  <c r="BF97" i="4"/>
  <c r="BC97" i="4"/>
  <c r="AS43" i="4"/>
  <c r="AV43" i="4"/>
  <c r="BC271" i="4"/>
  <c r="BA234" i="4"/>
  <c r="AX234" i="4"/>
  <c r="AQ212" i="4"/>
  <c r="AQ248" i="4"/>
  <c r="AQ90" i="4"/>
  <c r="AT90" i="4"/>
  <c r="AW325" i="4"/>
  <c r="BB124" i="4"/>
  <c r="AR128" i="4"/>
  <c r="AX241" i="4"/>
  <c r="BD240" i="4"/>
  <c r="BG240" i="4"/>
  <c r="AR209" i="4"/>
  <c r="AS137" i="4"/>
  <c r="BF48" i="4"/>
  <c r="BC48" i="4"/>
  <c r="AZ213" i="4"/>
  <c r="BF135" i="4"/>
  <c r="BC135" i="4"/>
  <c r="BE19" i="4"/>
  <c r="BH19" i="4"/>
  <c r="AW27" i="4"/>
  <c r="AT27" i="4"/>
  <c r="AX21" i="4"/>
  <c r="AV129" i="4"/>
  <c r="AZ118" i="4"/>
  <c r="AW118" i="4"/>
  <c r="AU106" i="4"/>
  <c r="AX106" i="4"/>
  <c r="BH116" i="4"/>
  <c r="BE116" i="4"/>
  <c r="AT193" i="4"/>
  <c r="BA181" i="4"/>
  <c r="AZ140" i="4"/>
  <c r="AW140" i="4"/>
  <c r="AW93" i="4"/>
  <c r="AT93" i="4"/>
  <c r="AT144" i="4"/>
  <c r="AT7" i="4"/>
  <c r="G7" i="4"/>
  <c r="AQ7" i="4" s="1"/>
  <c r="AS59" i="4"/>
  <c r="AT11" i="4"/>
  <c r="AW11" i="4"/>
  <c r="BC4" i="4"/>
  <c r="BA180" i="4"/>
  <c r="BG62" i="4"/>
  <c r="BD62" i="4"/>
  <c r="AQ63" i="4"/>
  <c r="AZ70" i="4"/>
  <c r="G89" i="3" l="1"/>
  <c r="C89" i="3"/>
  <c r="H89" i="3" s="1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<sst xmlns="http://schemas.openxmlformats.org/spreadsheetml/2006/main" count="2509" uniqueCount="820">
  <si>
    <t>Co.#</t>
  </si>
  <si>
    <t>County</t>
  </si>
  <si>
    <t>Greenbelt Acres</t>
  </si>
  <si>
    <t>Total Land Acres</t>
  </si>
  <si>
    <t>% Greenbelt to Total Land Acres</t>
  </si>
  <si>
    <t>001</t>
  </si>
  <si>
    <t>ANDERSON</t>
  </si>
  <si>
    <t>Anderson, TN</t>
  </si>
  <si>
    <t>47001</t>
  </si>
  <si>
    <t>002</t>
  </si>
  <si>
    <t>BEDFORD</t>
  </si>
  <si>
    <t>Bedford, TN</t>
  </si>
  <si>
    <t>47003</t>
  </si>
  <si>
    <t>003</t>
  </si>
  <si>
    <t>BENTON</t>
  </si>
  <si>
    <t>Benton, TN</t>
  </si>
  <si>
    <t>47005</t>
  </si>
  <si>
    <t>004</t>
  </si>
  <si>
    <t>BLEDSOE</t>
  </si>
  <si>
    <t>Bledsoe, TN</t>
  </si>
  <si>
    <t>47007</t>
  </si>
  <si>
    <t>005</t>
  </si>
  <si>
    <t>BLOUNT</t>
  </si>
  <si>
    <t>Blount, TN</t>
  </si>
  <si>
    <t>47009</t>
  </si>
  <si>
    <t>006</t>
  </si>
  <si>
    <t>BRADLEY</t>
  </si>
  <si>
    <t>Bradley, TN</t>
  </si>
  <si>
    <t>47011</t>
  </si>
  <si>
    <t>007</t>
  </si>
  <si>
    <t>CAMPBELL</t>
  </si>
  <si>
    <t>Campbell, TN</t>
  </si>
  <si>
    <t>47013</t>
  </si>
  <si>
    <t>008</t>
  </si>
  <si>
    <t>CANNON</t>
  </si>
  <si>
    <t>Cannon, TN</t>
  </si>
  <si>
    <t>47015</t>
  </si>
  <si>
    <t>009</t>
  </si>
  <si>
    <t>CARROLL</t>
  </si>
  <si>
    <t>Carroll, TN</t>
  </si>
  <si>
    <t>47017</t>
  </si>
  <si>
    <t>010</t>
  </si>
  <si>
    <t>CARTER</t>
  </si>
  <si>
    <t>Carter, TN</t>
  </si>
  <si>
    <t>47019</t>
  </si>
  <si>
    <t>011</t>
  </si>
  <si>
    <t>CHEATHAM</t>
  </si>
  <si>
    <t>Cheatham, TN</t>
  </si>
  <si>
    <t>47021</t>
  </si>
  <si>
    <t>013</t>
  </si>
  <si>
    <t>CLAIBORNE</t>
  </si>
  <si>
    <t>Claiborne, TN</t>
  </si>
  <si>
    <t>47025</t>
  </si>
  <si>
    <t>014</t>
  </si>
  <si>
    <t>CLAY</t>
  </si>
  <si>
    <t>Clay, TN</t>
  </si>
  <si>
    <t>47027</t>
  </si>
  <si>
    <t>015</t>
  </si>
  <si>
    <t>COCKE</t>
  </si>
  <si>
    <t>Cocke, TN</t>
  </si>
  <si>
    <t>47029</t>
  </si>
  <si>
    <t>016</t>
  </si>
  <si>
    <t>COFFEE</t>
  </si>
  <si>
    <t>Coffee, TN</t>
  </si>
  <si>
    <t>47031</t>
  </si>
  <si>
    <t>017</t>
  </si>
  <si>
    <t>CROCKETT</t>
  </si>
  <si>
    <t>Crockett, TN</t>
  </si>
  <si>
    <t>47033</t>
  </si>
  <si>
    <t>018</t>
  </si>
  <si>
    <t>CUMBERLAND</t>
  </si>
  <si>
    <t>Cumberland, TN</t>
  </si>
  <si>
    <t>47035</t>
  </si>
  <si>
    <t>020</t>
  </si>
  <si>
    <t>DECATUR</t>
  </si>
  <si>
    <t>Decatur, TN</t>
  </si>
  <si>
    <t>47039</t>
  </si>
  <si>
    <t>021</t>
  </si>
  <si>
    <t>DEKALB</t>
  </si>
  <si>
    <t>DeKalb, TN</t>
  </si>
  <si>
    <t>47041</t>
  </si>
  <si>
    <t>022</t>
  </si>
  <si>
    <t>DICKSON</t>
  </si>
  <si>
    <t>Dickson, TN</t>
  </si>
  <si>
    <t>47043</t>
  </si>
  <si>
    <t>023</t>
  </si>
  <si>
    <t>DYER</t>
  </si>
  <si>
    <t>Dyer, TN</t>
  </si>
  <si>
    <t>47045</t>
  </si>
  <si>
    <t>024</t>
  </si>
  <si>
    <t>FAYETTE</t>
  </si>
  <si>
    <t>Fayette, TN</t>
  </si>
  <si>
    <t>47047</t>
  </si>
  <si>
    <t>025</t>
  </si>
  <si>
    <t>FENTRESS</t>
  </si>
  <si>
    <t>Fentress, TN</t>
  </si>
  <si>
    <t>47049</t>
  </si>
  <si>
    <t>026</t>
  </si>
  <si>
    <t>FRANKLIN</t>
  </si>
  <si>
    <t>Franklin, TN</t>
  </si>
  <si>
    <t>47051</t>
  </si>
  <si>
    <t>027</t>
  </si>
  <si>
    <t>GIBSON</t>
  </si>
  <si>
    <t>Gibson, TN</t>
  </si>
  <si>
    <t>47053</t>
  </si>
  <si>
    <t>028</t>
  </si>
  <si>
    <t>GILES</t>
  </si>
  <si>
    <t>Giles, TN</t>
  </si>
  <si>
    <t>47055</t>
  </si>
  <si>
    <t>029</t>
  </si>
  <si>
    <t>GRAINGER</t>
  </si>
  <si>
    <t>Grainger, TN</t>
  </si>
  <si>
    <t>47057</t>
  </si>
  <si>
    <t>030</t>
  </si>
  <si>
    <t>GREENE</t>
  </si>
  <si>
    <t>Greene, TN</t>
  </si>
  <si>
    <t>47059</t>
  </si>
  <si>
    <t>031</t>
  </si>
  <si>
    <t>GRUNDY</t>
  </si>
  <si>
    <t>Grundy, TN</t>
  </si>
  <si>
    <t>47061</t>
  </si>
  <si>
    <t>032</t>
  </si>
  <si>
    <t>HAMBLEN</t>
  </si>
  <si>
    <t>Hamblen, TN</t>
  </si>
  <si>
    <t>47063</t>
  </si>
  <si>
    <t>034</t>
  </si>
  <si>
    <t>HANCOCK</t>
  </si>
  <si>
    <t>Hancock, TN</t>
  </si>
  <si>
    <t>47067</t>
  </si>
  <si>
    <t>035</t>
  </si>
  <si>
    <t>HARDEMAN</t>
  </si>
  <si>
    <t>Hardeman, TN</t>
  </si>
  <si>
    <t>47069</t>
  </si>
  <si>
    <t>036</t>
  </si>
  <si>
    <t>HARDIN</t>
  </si>
  <si>
    <t>Hardin, TN</t>
  </si>
  <si>
    <t>47071</t>
  </si>
  <si>
    <t>037</t>
  </si>
  <si>
    <t>HAWKINS</t>
  </si>
  <si>
    <t>Hawkins, TN</t>
  </si>
  <si>
    <t>47073</t>
  </si>
  <si>
    <t>038</t>
  </si>
  <si>
    <t>HAYWOOD</t>
  </si>
  <si>
    <t>Haywood, TN</t>
  </si>
  <si>
    <t>47075</t>
  </si>
  <si>
    <t>039</t>
  </si>
  <si>
    <t>HENDERSON</t>
  </si>
  <si>
    <t>Henderson, TN</t>
  </si>
  <si>
    <t>47077</t>
  </si>
  <si>
    <t>040</t>
  </si>
  <si>
    <t>HENRY</t>
  </si>
  <si>
    <t>Henry, TN</t>
  </si>
  <si>
    <t>47079</t>
  </si>
  <si>
    <t>042</t>
  </si>
  <si>
    <t>HOUSTON</t>
  </si>
  <si>
    <t>Houston, TN</t>
  </si>
  <si>
    <t>47083</t>
  </si>
  <si>
    <t>043</t>
  </si>
  <si>
    <t>HUMPHREYS</t>
  </si>
  <si>
    <t>Humphreys, TN</t>
  </si>
  <si>
    <t>47085</t>
  </si>
  <si>
    <t>044</t>
  </si>
  <si>
    <t>JACKSON</t>
  </si>
  <si>
    <t>Jackson, TN</t>
  </si>
  <si>
    <t>47087</t>
  </si>
  <si>
    <t>045</t>
  </si>
  <si>
    <t>JEFFERSON</t>
  </si>
  <si>
    <t>Jefferson, TN</t>
  </si>
  <si>
    <t>47089</t>
  </si>
  <si>
    <t>046</t>
  </si>
  <si>
    <t>JOHNSON</t>
  </si>
  <si>
    <t>Johnson, TN</t>
  </si>
  <si>
    <t>47091</t>
  </si>
  <si>
    <t>048</t>
  </si>
  <si>
    <t>LAKE</t>
  </si>
  <si>
    <t>Lake, TN</t>
  </si>
  <si>
    <t>47095</t>
  </si>
  <si>
    <t>049</t>
  </si>
  <si>
    <t>LAUDERDALE</t>
  </si>
  <si>
    <t>Lauderdale, TN</t>
  </si>
  <si>
    <t>47097</t>
  </si>
  <si>
    <t>050</t>
  </si>
  <si>
    <t>LAWRENCE</t>
  </si>
  <si>
    <t>Lawrence, TN</t>
  </si>
  <si>
    <t>47099</t>
  </si>
  <si>
    <t>051</t>
  </si>
  <si>
    <t>LEWIS</t>
  </si>
  <si>
    <t>Lewis, TN</t>
  </si>
  <si>
    <t>47101</t>
  </si>
  <si>
    <t>052</t>
  </si>
  <si>
    <t>LINCOLN</t>
  </si>
  <si>
    <t>Lincoln, TN</t>
  </si>
  <si>
    <t>47103</t>
  </si>
  <si>
    <t>053</t>
  </si>
  <si>
    <t>LOUDON</t>
  </si>
  <si>
    <t>Loudon, TN</t>
  </si>
  <si>
    <t>47105</t>
  </si>
  <si>
    <t>054</t>
  </si>
  <si>
    <t>MCMINN</t>
  </si>
  <si>
    <t>McMinn, TN</t>
  </si>
  <si>
    <t>47107</t>
  </si>
  <si>
    <t>055</t>
  </si>
  <si>
    <t>MCNAIRY</t>
  </si>
  <si>
    <t>McNairy, TN</t>
  </si>
  <si>
    <t>47109</t>
  </si>
  <si>
    <t>056</t>
  </si>
  <si>
    <t>MACON</t>
  </si>
  <si>
    <t>Macon, TN</t>
  </si>
  <si>
    <t>47111</t>
  </si>
  <si>
    <t>057</t>
  </si>
  <si>
    <t>MADISON</t>
  </si>
  <si>
    <t>Madison, TN</t>
  </si>
  <si>
    <t>47113</t>
  </si>
  <si>
    <t>058</t>
  </si>
  <si>
    <t>MARION</t>
  </si>
  <si>
    <t>Marion, TN</t>
  </si>
  <si>
    <t>47115</t>
  </si>
  <si>
    <t>059</t>
  </si>
  <si>
    <t>MARSHALL</t>
  </si>
  <si>
    <t>Marshall, TN</t>
  </si>
  <si>
    <t>47117</t>
  </si>
  <si>
    <t>060</t>
  </si>
  <si>
    <t>MAURY</t>
  </si>
  <si>
    <t>Maury, TN</t>
  </si>
  <si>
    <t>47119</t>
  </si>
  <si>
    <t>061</t>
  </si>
  <si>
    <t>MEIGS</t>
  </si>
  <si>
    <t>Meigs, TN</t>
  </si>
  <si>
    <t>47121</t>
  </si>
  <si>
    <t>062</t>
  </si>
  <si>
    <t>MONROE</t>
  </si>
  <si>
    <t>Monroe, TN</t>
  </si>
  <si>
    <t>47123</t>
  </si>
  <si>
    <t>064</t>
  </si>
  <si>
    <t>MOORE</t>
  </si>
  <si>
    <t>Moore, TN</t>
  </si>
  <si>
    <t>47127</t>
  </si>
  <si>
    <t>065</t>
  </si>
  <si>
    <t>MORGAN</t>
  </si>
  <si>
    <t>Morgan, TN</t>
  </si>
  <si>
    <t>47129</t>
  </si>
  <si>
    <t>066</t>
  </si>
  <si>
    <t>OBION</t>
  </si>
  <si>
    <t>Obion, TN</t>
  </si>
  <si>
    <t>47131</t>
  </si>
  <si>
    <t>067</t>
  </si>
  <si>
    <t>OVERTON</t>
  </si>
  <si>
    <t>Overton, TN</t>
  </si>
  <si>
    <t>47133</t>
  </si>
  <si>
    <t>068</t>
  </si>
  <si>
    <t>PERRY</t>
  </si>
  <si>
    <t>Perry, TN</t>
  </si>
  <si>
    <t>47135</t>
  </si>
  <si>
    <t>069</t>
  </si>
  <si>
    <t>PICKETT</t>
  </si>
  <si>
    <t>Pickett, TN</t>
  </si>
  <si>
    <t>47137</t>
  </si>
  <si>
    <t>070</t>
  </si>
  <si>
    <t>POLK</t>
  </si>
  <si>
    <t>Polk, TN</t>
  </si>
  <si>
    <t>47139</t>
  </si>
  <si>
    <t>071</t>
  </si>
  <si>
    <t>PUTNAM</t>
  </si>
  <si>
    <t>Putnam, TN</t>
  </si>
  <si>
    <t>47141</t>
  </si>
  <si>
    <t>072</t>
  </si>
  <si>
    <t>RHEA</t>
  </si>
  <si>
    <t>Rhea, TN</t>
  </si>
  <si>
    <t>47143</t>
  </si>
  <si>
    <t>073</t>
  </si>
  <si>
    <t>ROANE</t>
  </si>
  <si>
    <t>Roane, TN</t>
  </si>
  <si>
    <t>47145</t>
  </si>
  <si>
    <t>074</t>
  </si>
  <si>
    <t>ROBERTSON</t>
  </si>
  <si>
    <t>Robertson, TN</t>
  </si>
  <si>
    <t>47147</t>
  </si>
  <si>
    <t>076</t>
  </si>
  <si>
    <t>SCOTT</t>
  </si>
  <si>
    <t>Scott, TN</t>
  </si>
  <si>
    <t>47151</t>
  </si>
  <si>
    <t>077</t>
  </si>
  <si>
    <t>SEQUATCHIE</t>
  </si>
  <si>
    <t>Sequatchie, TN</t>
  </si>
  <si>
    <t>47153</t>
  </si>
  <si>
    <t>078</t>
  </si>
  <si>
    <t>SEVIER</t>
  </si>
  <si>
    <t>Sevier, TN</t>
  </si>
  <si>
    <t>47155</t>
  </si>
  <si>
    <t>080</t>
  </si>
  <si>
    <t>SMITH</t>
  </si>
  <si>
    <t>Smith, TN</t>
  </si>
  <si>
    <t>47159</t>
  </si>
  <si>
    <t>081</t>
  </si>
  <si>
    <t>STEWART</t>
  </si>
  <si>
    <t>Stewart, TN</t>
  </si>
  <si>
    <t>47161</t>
  </si>
  <si>
    <t>082</t>
  </si>
  <si>
    <t>SULLIVAN</t>
  </si>
  <si>
    <t>Sullivan, TN</t>
  </si>
  <si>
    <t>47163</t>
  </si>
  <si>
    <t>083</t>
  </si>
  <si>
    <t>SUMNER</t>
  </si>
  <si>
    <t>Sumner, TN</t>
  </si>
  <si>
    <t>47165</t>
  </si>
  <si>
    <t>084</t>
  </si>
  <si>
    <t>TIPTON</t>
  </si>
  <si>
    <t>Tipton, TN</t>
  </si>
  <si>
    <t>47167</t>
  </si>
  <si>
    <t>085</t>
  </si>
  <si>
    <t>TROUSDALE</t>
  </si>
  <si>
    <t>Trousdale, TN</t>
  </si>
  <si>
    <t>47169</t>
  </si>
  <si>
    <t>086</t>
  </si>
  <si>
    <t>UNICOI</t>
  </si>
  <si>
    <t>Unicoi, TN</t>
  </si>
  <si>
    <t>47171</t>
  </si>
  <si>
    <t>087</t>
  </si>
  <si>
    <t>UNION</t>
  </si>
  <si>
    <t>Union, TN</t>
  </si>
  <si>
    <t>47173</t>
  </si>
  <si>
    <t>088</t>
  </si>
  <si>
    <t>VAN BUREN</t>
  </si>
  <si>
    <t>Van Buren, TN</t>
  </si>
  <si>
    <t>47175</t>
  </si>
  <si>
    <t>089</t>
  </si>
  <si>
    <t>WARREN</t>
  </si>
  <si>
    <t>Warren, TN</t>
  </si>
  <si>
    <t>47177</t>
  </si>
  <si>
    <t>090</t>
  </si>
  <si>
    <t>WASHINGTON</t>
  </si>
  <si>
    <t>Washington, TN</t>
  </si>
  <si>
    <t>47179</t>
  </si>
  <si>
    <t>091</t>
  </si>
  <si>
    <t>WAYNE</t>
  </si>
  <si>
    <t>Wayne, TN</t>
  </si>
  <si>
    <t>47181</t>
  </si>
  <si>
    <t>092</t>
  </si>
  <si>
    <t>WEAKLEY</t>
  </si>
  <si>
    <t>Weakley, TN</t>
  </si>
  <si>
    <t>47183</t>
  </si>
  <si>
    <t>093</t>
  </si>
  <si>
    <t>WHITE</t>
  </si>
  <si>
    <t>White, TN</t>
  </si>
  <si>
    <t>47185</t>
  </si>
  <si>
    <t>095</t>
  </si>
  <si>
    <t>WILSON</t>
  </si>
  <si>
    <t>Wilson, TN</t>
  </si>
  <si>
    <t>47189</t>
  </si>
  <si>
    <t>Total</t>
  </si>
  <si>
    <t>Note: Greenbelt acres are summed for the 86 counties using the state IMPACT system for property assessment for tax year 2025.</t>
  </si>
  <si>
    <t>Note: Total Land Acres are calculated from 2000 US Census Land Area table LND01 found at the following link:</t>
  </si>
  <si>
    <t>https://www.census.gov/library/publications/2011/compendia/usa-counties-2011.html#LND</t>
  </si>
  <si>
    <t>Prepared by State of Tennessee, Comptroller of the Treasury, Division of Property Assessments (1/18/2026; updated 1/29/2025)</t>
  </si>
  <si>
    <t>2019-2020</t>
  </si>
  <si>
    <t>2020-2021</t>
  </si>
  <si>
    <t>2021-2022</t>
  </si>
  <si>
    <t>2022-2023</t>
  </si>
  <si>
    <t>2023-2024</t>
  </si>
  <si>
    <t>2024-2025</t>
  </si>
  <si>
    <t>County  Name</t>
  </si>
  <si>
    <t>Municipal Name</t>
  </si>
  <si>
    <t>Special School District (SSD)</t>
  </si>
  <si>
    <t>County Rate</t>
  </si>
  <si>
    <t>City Rate</t>
  </si>
  <si>
    <t>SSD Rate</t>
  </si>
  <si>
    <t>CTR County</t>
  </si>
  <si>
    <t>CTR City</t>
  </si>
  <si>
    <t>CTR SSD</t>
  </si>
  <si>
    <t>County Rate Change</t>
  </si>
  <si>
    <t>City Rate Change</t>
  </si>
  <si>
    <t>SSD Rate Change</t>
  </si>
  <si>
    <t>Jurisdiction</t>
  </si>
  <si>
    <t>Key</t>
  </si>
  <si>
    <t>CLINTON</t>
  </si>
  <si>
    <t>NORRIS</t>
  </si>
  <si>
    <t>OAK RIDGE</t>
  </si>
  <si>
    <t>OLIVER SPRINGS</t>
  </si>
  <si>
    <t>ROCKY TOP</t>
  </si>
  <si>
    <t>BELL BUCKLE</t>
  </si>
  <si>
    <t>NORMANDY</t>
  </si>
  <si>
    <t>SHELBYVILLE</t>
  </si>
  <si>
    <t>WARTRACE</t>
  </si>
  <si>
    <t>BIG SANDY</t>
  </si>
  <si>
    <t>CAMDEN</t>
  </si>
  <si>
    <t>PIKEVILLE</t>
  </si>
  <si>
    <t>ALCOA</t>
  </si>
  <si>
    <t>MARYVILLE</t>
  </si>
  <si>
    <t>CHARLESTON</t>
  </si>
  <si>
    <t>CLEVELAND</t>
  </si>
  <si>
    <t>BRADLEY CO  FIRE FRINGE</t>
  </si>
  <si>
    <t>URBAN FRINGE FIRE DIST</t>
  </si>
  <si>
    <t>JELLICO</t>
  </si>
  <si>
    <t>LaFOLLETTE</t>
  </si>
  <si>
    <t>WOODBURY</t>
  </si>
  <si>
    <t>BRUCETON</t>
  </si>
  <si>
    <t>HOLLOW ROCK BRUCETON SSD</t>
  </si>
  <si>
    <t>HOLLOW ROCK</t>
  </si>
  <si>
    <t>HUNTINGDON</t>
  </si>
  <si>
    <t>HUNTINGDON SSD</t>
  </si>
  <si>
    <t>McKENZIE</t>
  </si>
  <si>
    <t>McKENZIE SSD</t>
  </si>
  <si>
    <t>McLEMORESVILLE</t>
  </si>
  <si>
    <t>WEST CARROLL CO SSD</t>
  </si>
  <si>
    <t>TREZEVANT</t>
  </si>
  <si>
    <t>SOUTH CARROLL CO SSD</t>
  </si>
  <si>
    <t>ELIZABETHTON</t>
  </si>
  <si>
    <t>JOHNSON CITY</t>
  </si>
  <si>
    <t>WATAUGA</t>
  </si>
  <si>
    <t>ASHLAND CITY</t>
  </si>
  <si>
    <t>KINGSTON SPRINGS</t>
  </si>
  <si>
    <t>PEGRAM</t>
  </si>
  <si>
    <t>PEGRAM FIRE DISTRICT</t>
  </si>
  <si>
    <t>ASHLAND CITY RURAL FIRE</t>
  </si>
  <si>
    <t>HARPETH RIDGE FIRE DEPT</t>
  </si>
  <si>
    <t>HENRIETTA FIRE DISTRICT</t>
  </si>
  <si>
    <t>KINGSTON SPRINGS RURAL FIRE</t>
  </si>
  <si>
    <t>PEGRAM RURAL FIRE</t>
  </si>
  <si>
    <t>PLEASANT VIEW RURAL FIRE</t>
  </si>
  <si>
    <t>TWO RIVERS FIRE DISTRICT</t>
  </si>
  <si>
    <t>CHEATHAM COUNTY FD</t>
  </si>
  <si>
    <t>CHESTER</t>
  </si>
  <si>
    <t>012</t>
  </si>
  <si>
    <t>CUMBERLAND GAP</t>
  </si>
  <si>
    <t>CELINA</t>
  </si>
  <si>
    <t>NEWPORT</t>
  </si>
  <si>
    <t>MANCHESTER</t>
  </si>
  <si>
    <t>TULLAHOMA</t>
  </si>
  <si>
    <t>INDUSTRIAL  PARK</t>
  </si>
  <si>
    <t>ALAMO</t>
  </si>
  <si>
    <t>BELLS</t>
  </si>
  <si>
    <t>FRIENDSHIP</t>
  </si>
  <si>
    <t>MAURY CITY</t>
  </si>
  <si>
    <t>CROSSVILLE</t>
  </si>
  <si>
    <t>DAVIDSON</t>
  </si>
  <si>
    <t>BELLE MEADE</t>
  </si>
  <si>
    <t>019</t>
  </si>
  <si>
    <t>GOODLETTSVILLE</t>
  </si>
  <si>
    <t>NASHVILLE</t>
  </si>
  <si>
    <t>RIDGETOP</t>
  </si>
  <si>
    <t>DECATURVILLE</t>
  </si>
  <si>
    <t>PARSONS</t>
  </si>
  <si>
    <t>SCOTTS HILL</t>
  </si>
  <si>
    <t>ALEXANDRIA</t>
  </si>
  <si>
    <t>LIBERTY</t>
  </si>
  <si>
    <t>SMITHVILLE</t>
  </si>
  <si>
    <t>BURNS</t>
  </si>
  <si>
    <t>CHARLOTTE</t>
  </si>
  <si>
    <t>VANLEER</t>
  </si>
  <si>
    <t>WHITE BLUFF</t>
  </si>
  <si>
    <t>DYERSBURG</t>
  </si>
  <si>
    <t>NEWBERN</t>
  </si>
  <si>
    <t>TRIMBLE</t>
  </si>
  <si>
    <t>GALLAWAY</t>
  </si>
  <si>
    <t>GRAND JUNCTION</t>
  </si>
  <si>
    <t>LaGRANGE</t>
  </si>
  <si>
    <t>MOSCOW</t>
  </si>
  <si>
    <t>OAKLAND</t>
  </si>
  <si>
    <t>PIPERTON</t>
  </si>
  <si>
    <t>ROSSVILLE</t>
  </si>
  <si>
    <t>SOMERVILLE</t>
  </si>
  <si>
    <t>JAMESTOWN</t>
  </si>
  <si>
    <t>COWAN</t>
  </si>
  <si>
    <t>DECHERD</t>
  </si>
  <si>
    <t>ESTILL SPRINGS</t>
  </si>
  <si>
    <t>HUNTLAND</t>
  </si>
  <si>
    <t>WINCHESTER</t>
  </si>
  <si>
    <t>BRADFORD</t>
  </si>
  <si>
    <t>BRADFORD SSD</t>
  </si>
  <si>
    <t>GIBSON CO SSD</t>
  </si>
  <si>
    <t>HUMBOLDT</t>
  </si>
  <si>
    <t>HUMBOLDT SSD</t>
  </si>
  <si>
    <t>KENTON</t>
  </si>
  <si>
    <t>KENTON SSD/GIBSON CO SSD</t>
  </si>
  <si>
    <t>MEDINA</t>
  </si>
  <si>
    <t>MILAN</t>
  </si>
  <si>
    <t>MILAN SSD</t>
  </si>
  <si>
    <t>RUTHERFORD</t>
  </si>
  <si>
    <t>TRENTON</t>
  </si>
  <si>
    <t>TRENTON SSD</t>
  </si>
  <si>
    <t>YORKVILLE</t>
  </si>
  <si>
    <t>KENTON SSD</t>
  </si>
  <si>
    <t>ARDMORE</t>
  </si>
  <si>
    <t>ELKTON</t>
  </si>
  <si>
    <t>LYNNVILLE</t>
  </si>
  <si>
    <t>PULASKI</t>
  </si>
  <si>
    <t>GREENEVILLE</t>
  </si>
  <si>
    <t>TRACY CITY</t>
  </si>
  <si>
    <t>MORRISTOWN</t>
  </si>
  <si>
    <t>WHITE PINE</t>
  </si>
  <si>
    <t>HAMILTON</t>
  </si>
  <si>
    <t>CHATTANOOGA</t>
  </si>
  <si>
    <t>033</t>
  </si>
  <si>
    <t>COLLEGEDALE</t>
  </si>
  <si>
    <t>EAST RIDGE</t>
  </si>
  <si>
    <t>LAKESITE</t>
  </si>
  <si>
    <t>LOOKOUT MOUNTAIN</t>
  </si>
  <si>
    <t>RED BANK</t>
  </si>
  <si>
    <t>RIDGESIDE</t>
  </si>
  <si>
    <t>SIGNAL MOUNTAIN</t>
  </si>
  <si>
    <t>SODDY DAISY</t>
  </si>
  <si>
    <t>WALDEN</t>
  </si>
  <si>
    <t>BOLIVAR</t>
  </si>
  <si>
    <t>HICKORY VALLEY</t>
  </si>
  <si>
    <t>HORNSBY</t>
  </si>
  <si>
    <t>MIDDLETON</t>
  </si>
  <si>
    <t>TOONE</t>
  </si>
  <si>
    <t>WHITEVILLE</t>
  </si>
  <si>
    <t>ADAMSVILLE</t>
  </si>
  <si>
    <t>SALTILLO</t>
  </si>
  <si>
    <t>SAVANNAH</t>
  </si>
  <si>
    <t>BULLS GAP</t>
  </si>
  <si>
    <t>CHURCH HILL</t>
  </si>
  <si>
    <t>KINGSPORT</t>
  </si>
  <si>
    <t>MOUNT CARMEL</t>
  </si>
  <si>
    <t>ROGERSVILLE</t>
  </si>
  <si>
    <t>SURGOINSVILLE</t>
  </si>
  <si>
    <t>BROWNSVILLE</t>
  </si>
  <si>
    <t>STANTON</t>
  </si>
  <si>
    <t>LEXINGTON</t>
  </si>
  <si>
    <t>SARDIS</t>
  </si>
  <si>
    <t>HENDERSON COUNTY FIRE DISTRICT</t>
  </si>
  <si>
    <t>COTTAGE GROVE</t>
  </si>
  <si>
    <t>PARIS</t>
  </si>
  <si>
    <t>PARIS SSD</t>
  </si>
  <si>
    <t>PURYEAR</t>
  </si>
  <si>
    <t>HICKMAN</t>
  </si>
  <si>
    <t>CENTERVILLE</t>
  </si>
  <si>
    <t>041</t>
  </si>
  <si>
    <t>ERIN</t>
  </si>
  <si>
    <t>TENN RIDGE</t>
  </si>
  <si>
    <t>McEWEN</t>
  </si>
  <si>
    <t>NEW JOHNSONVILLE</t>
  </si>
  <si>
    <t>WAVERLY</t>
  </si>
  <si>
    <t>GAINESBORO</t>
  </si>
  <si>
    <t>BANEBERRY</t>
  </si>
  <si>
    <t>DANDRIDGE</t>
  </si>
  <si>
    <t>JEFFERSON CITY</t>
  </si>
  <si>
    <t>NEW MARKET</t>
  </si>
  <si>
    <t>MOUNTAIN CITY</t>
  </si>
  <si>
    <t>KNOX</t>
  </si>
  <si>
    <t>KNOXVILLE</t>
  </si>
  <si>
    <t>047</t>
  </si>
  <si>
    <t>RIDGELY</t>
  </si>
  <si>
    <t>LAKE LCL</t>
  </si>
  <si>
    <t>TIPTONVILLE</t>
  </si>
  <si>
    <t>LAKE MBL</t>
  </si>
  <si>
    <t>GATES</t>
  </si>
  <si>
    <t>HALLS</t>
  </si>
  <si>
    <t>HENNING</t>
  </si>
  <si>
    <t>RIPLEY</t>
  </si>
  <si>
    <t>LAWRENCEBURG</t>
  </si>
  <si>
    <t>LORETTO</t>
  </si>
  <si>
    <t>SAINT JOSEPH</t>
  </si>
  <si>
    <t>HOHENWALD</t>
  </si>
  <si>
    <t>FAYETTEVILLE</t>
  </si>
  <si>
    <t>PETERSBURG</t>
  </si>
  <si>
    <t>LENOIR CITY</t>
  </si>
  <si>
    <t>LaFAYETTE</t>
  </si>
  <si>
    <t>RED BOILING SPG</t>
  </si>
  <si>
    <t>THREE WAY</t>
  </si>
  <si>
    <t>JASPER</t>
  </si>
  <si>
    <t>KIMBALL</t>
  </si>
  <si>
    <t>NEW HOPE</t>
  </si>
  <si>
    <t>SOUTH PITTSBURG</t>
  </si>
  <si>
    <t>RICHARD CITY SSD</t>
  </si>
  <si>
    <t>WHITWELL</t>
  </si>
  <si>
    <t>CHAPEL HILL</t>
  </si>
  <si>
    <t>CORNERSVILLE</t>
  </si>
  <si>
    <t>LEWISBURG</t>
  </si>
  <si>
    <t>COLUMBIA</t>
  </si>
  <si>
    <t>MOUNT PLEASANT</t>
  </si>
  <si>
    <t>SPRING HILL</t>
  </si>
  <si>
    <t>ATHENS</t>
  </si>
  <si>
    <t>CALHOUN</t>
  </si>
  <si>
    <t>ENGLEWOOD</t>
  </si>
  <si>
    <t>ETOWAH</t>
  </si>
  <si>
    <t>NIOTA</t>
  </si>
  <si>
    <t>SWEETWATER</t>
  </si>
  <si>
    <t>BETHEL SPRINGS</t>
  </si>
  <si>
    <t>SELMER</t>
  </si>
  <si>
    <t>MADISONVILLE</t>
  </si>
  <si>
    <t>TELLICO PLAINS</t>
  </si>
  <si>
    <t>VONORE</t>
  </si>
  <si>
    <t>MONTGOMERY</t>
  </si>
  <si>
    <t>CLARKSVILLE</t>
  </si>
  <si>
    <t>063</t>
  </si>
  <si>
    <t>LYNCHBURG</t>
  </si>
  <si>
    <t>OAKDALE</t>
  </si>
  <si>
    <t>SUNBRIGHT</t>
  </si>
  <si>
    <t>HORNBEAK</t>
  </si>
  <si>
    <t>OBION CITY</t>
  </si>
  <si>
    <t>RIVES</t>
  </si>
  <si>
    <t>SAMBURG</t>
  </si>
  <si>
    <t>SOUTH FULTON</t>
  </si>
  <si>
    <t>TROY</t>
  </si>
  <si>
    <t>UNION CITY</t>
  </si>
  <si>
    <t>WOODLAND MILLS</t>
  </si>
  <si>
    <t>LIVINGSTON</t>
  </si>
  <si>
    <t>LINDEN</t>
  </si>
  <si>
    <t>LOBELVILLE</t>
  </si>
  <si>
    <t>BYRDSTOWN</t>
  </si>
  <si>
    <t>COPPERHILL</t>
  </si>
  <si>
    <t>DUCKTOWN</t>
  </si>
  <si>
    <t>ALGOOD</t>
  </si>
  <si>
    <t>BAXTER</t>
  </si>
  <si>
    <t>COOKEVILLE</t>
  </si>
  <si>
    <t>MONTEREY</t>
  </si>
  <si>
    <t>DAYTON</t>
  </si>
  <si>
    <t>GRAYSVILLE</t>
  </si>
  <si>
    <t>SPRING CITY</t>
  </si>
  <si>
    <t>HARRIMAN</t>
  </si>
  <si>
    <t>KINGSTON</t>
  </si>
  <si>
    <t>ROCKWOOD</t>
  </si>
  <si>
    <t>ADAMS</t>
  </si>
  <si>
    <t>CEDAR HILL</t>
  </si>
  <si>
    <t>COOPERTOWN</t>
  </si>
  <si>
    <t>GREENBRIER</t>
  </si>
  <si>
    <t>MILLERSVILLE</t>
  </si>
  <si>
    <t>PORTLAND</t>
  </si>
  <si>
    <t>SPRINGFIELD</t>
  </si>
  <si>
    <t>WHITE HOUSE</t>
  </si>
  <si>
    <t>EAGLEVILLE</t>
  </si>
  <si>
    <t>075</t>
  </si>
  <si>
    <t>LaVERGNE</t>
  </si>
  <si>
    <t>MURFREESBORO</t>
  </si>
  <si>
    <t>SMYRNA</t>
  </si>
  <si>
    <t>HUNTSVILLE</t>
  </si>
  <si>
    <t>ONEIDA</t>
  </si>
  <si>
    <t>ONEIDA SSD</t>
  </si>
  <si>
    <t>DUNLAP</t>
  </si>
  <si>
    <t>GATLINBURG</t>
  </si>
  <si>
    <t>PIGEON FORGE</t>
  </si>
  <si>
    <t>PITTMAN CENTER</t>
  </si>
  <si>
    <t>SEVIERVILLE</t>
  </si>
  <si>
    <t>SHELBY</t>
  </si>
  <si>
    <t>ARLINGTON</t>
  </si>
  <si>
    <t>079</t>
  </si>
  <si>
    <t>BARTLETT</t>
  </si>
  <si>
    <t>COLLIERVILLE</t>
  </si>
  <si>
    <t>GERMANTOWN</t>
  </si>
  <si>
    <t>LAKELAND</t>
  </si>
  <si>
    <t>MEMPHIS</t>
  </si>
  <si>
    <t>MILLINGTON</t>
  </si>
  <si>
    <t>CARTHAGE</t>
  </si>
  <si>
    <t>GORDONSVILLE</t>
  </si>
  <si>
    <t>SOUTH CARTHAGE</t>
  </si>
  <si>
    <t>CUMBERLAND CITY</t>
  </si>
  <si>
    <t>DOVER</t>
  </si>
  <si>
    <t>BLUFF CITY</t>
  </si>
  <si>
    <t>BRISTOL</t>
  </si>
  <si>
    <t>GALLATIN</t>
  </si>
  <si>
    <t>HENDERSONVILLE</t>
  </si>
  <si>
    <t>MITCHELLVILLE</t>
  </si>
  <si>
    <t>WESTMORELAND</t>
  </si>
  <si>
    <t>ATOKA</t>
  </si>
  <si>
    <t>BRIGHTON</t>
  </si>
  <si>
    <t>COVINGTON</t>
  </si>
  <si>
    <t>MASON</t>
  </si>
  <si>
    <t>MUNFORD</t>
  </si>
  <si>
    <t>HARTSVILLE</t>
  </si>
  <si>
    <t>ERWIN</t>
  </si>
  <si>
    <t>MORRISON</t>
  </si>
  <si>
    <t>McMINNVILLE</t>
  </si>
  <si>
    <t>JONESBOROUGH</t>
  </si>
  <si>
    <t>CLIFTON</t>
  </si>
  <si>
    <t>COLLINWOOD</t>
  </si>
  <si>
    <t>WAYNESBORO</t>
  </si>
  <si>
    <t>DRESDEN</t>
  </si>
  <si>
    <t>GLEASON</t>
  </si>
  <si>
    <t>GREENFIELD</t>
  </si>
  <si>
    <t>MARTIN</t>
  </si>
  <si>
    <t>SHARON</t>
  </si>
  <si>
    <t>SPARTA</t>
  </si>
  <si>
    <t>WILLIAMSON</t>
  </si>
  <si>
    <t>BRENTWOOD</t>
  </si>
  <si>
    <t>094</t>
  </si>
  <si>
    <t>FAIRVIEW</t>
  </si>
  <si>
    <t>FRANKLIN IN 9TH SSD</t>
  </si>
  <si>
    <t>9TH SSD</t>
  </si>
  <si>
    <t>NOLENSVILLE</t>
  </si>
  <si>
    <t>THOMPSON'S STATION</t>
  </si>
  <si>
    <t>LEBANON</t>
  </si>
  <si>
    <t>LEBANON SSD</t>
  </si>
  <si>
    <t>WILSON SSD</t>
  </si>
  <si>
    <t>MOUNT JULIET</t>
  </si>
  <si>
    <t>WATERTOWN</t>
  </si>
  <si>
    <t>Prepared by State of Tennessee, Comptroller of the Treasury, Division of Property Assessments (1/28/2026)</t>
  </si>
  <si>
    <t>Category</t>
  </si>
  <si>
    <t>Total acreage under greenbelt classification</t>
  </si>
  <si>
    <t>Annual agricultural sales or taxable agricultural receipts</t>
  </si>
  <si>
    <t>Percentage of total county land under greenbelt classification</t>
  </si>
  <si>
    <t>Lacks statutory authority to levy development taxes or impact fees</t>
  </si>
  <si>
    <t>Number and economic output of licensed livestock or dairy farms</t>
  </si>
  <si>
    <t>Total population</t>
  </si>
  <si>
    <t>Adopted property tax increase</t>
  </si>
  <si>
    <t>Weighting Factor</t>
  </si>
  <si>
    <t>County FY</t>
  </si>
  <si>
    <t>Number of Returns Filed</t>
  </si>
  <si>
    <t>Total Gross Sales</t>
  </si>
  <si>
    <t>Total State Net Taxable Sales</t>
  </si>
  <si>
    <t>Anderson County</t>
  </si>
  <si>
    <t>Bedford County</t>
  </si>
  <si>
    <t>Benton County</t>
  </si>
  <si>
    <t>Redacted</t>
  </si>
  <si>
    <t>Bledsoe County</t>
  </si>
  <si>
    <t>Blount County</t>
  </si>
  <si>
    <t>Bradley County</t>
  </si>
  <si>
    <t>Campbell County</t>
  </si>
  <si>
    <t>Cannon County</t>
  </si>
  <si>
    <t>Carroll County</t>
  </si>
  <si>
    <t>Carter County</t>
  </si>
  <si>
    <t>Cheatham County</t>
  </si>
  <si>
    <t>Chester County</t>
  </si>
  <si>
    <t>Claiborne County</t>
  </si>
  <si>
    <t>Cocke County</t>
  </si>
  <si>
    <t>Coffee County</t>
  </si>
  <si>
    <t>Crockett County</t>
  </si>
  <si>
    <t>Cumberland County</t>
  </si>
  <si>
    <t>Davidson County</t>
  </si>
  <si>
    <t>Decatur County</t>
  </si>
  <si>
    <t>DeKalb County</t>
  </si>
  <si>
    <t>Dickson County</t>
  </si>
  <si>
    <t>Dyer County</t>
  </si>
  <si>
    <t>Fayette County</t>
  </si>
  <si>
    <t>Fentress County</t>
  </si>
  <si>
    <t>Franklin County</t>
  </si>
  <si>
    <t>Gibson County</t>
  </si>
  <si>
    <t>Giles County</t>
  </si>
  <si>
    <t>Grainger County</t>
  </si>
  <si>
    <t>Greene County</t>
  </si>
  <si>
    <t>Grundy County</t>
  </si>
  <si>
    <t>Hamblen County</t>
  </si>
  <si>
    <t>Hamilton County</t>
  </si>
  <si>
    <t>Hancock County</t>
  </si>
  <si>
    <t>Hardeman County</t>
  </si>
  <si>
    <t>Hardin County</t>
  </si>
  <si>
    <t>Hawkins County</t>
  </si>
  <si>
    <t>Haywood County</t>
  </si>
  <si>
    <t>Henderson County</t>
  </si>
  <si>
    <t>Henry County</t>
  </si>
  <si>
    <t>Hickman County</t>
  </si>
  <si>
    <t>Houston County</t>
  </si>
  <si>
    <t>Humphreys County</t>
  </si>
  <si>
    <t>Jackson County</t>
  </si>
  <si>
    <t>Jefferson County</t>
  </si>
  <si>
    <t>Johnson County</t>
  </si>
  <si>
    <t>Knox County</t>
  </si>
  <si>
    <t>Lauderdale County</t>
  </si>
  <si>
    <t>Lawrence County</t>
  </si>
  <si>
    <t>Lewis County</t>
  </si>
  <si>
    <t>Lincoln County</t>
  </si>
  <si>
    <t>Loudon County</t>
  </si>
  <si>
    <t>Macon County</t>
  </si>
  <si>
    <t>Madison County</t>
  </si>
  <si>
    <t>Marion County</t>
  </si>
  <si>
    <t>Marshall County</t>
  </si>
  <si>
    <t>Maury County</t>
  </si>
  <si>
    <t>McMinn County</t>
  </si>
  <si>
    <t>McNairy County</t>
  </si>
  <si>
    <t>Meigs County</t>
  </si>
  <si>
    <t>Monroe County</t>
  </si>
  <si>
    <t>Montgomery County</t>
  </si>
  <si>
    <t>Moore County</t>
  </si>
  <si>
    <t>Morgan County</t>
  </si>
  <si>
    <t>Obion County</t>
  </si>
  <si>
    <t>Out of State</t>
  </si>
  <si>
    <t>Overton County</t>
  </si>
  <si>
    <t>Perry County</t>
  </si>
  <si>
    <t>Pickett County</t>
  </si>
  <si>
    <t>Polk County</t>
  </si>
  <si>
    <t>Putnam County</t>
  </si>
  <si>
    <t>Rhea County</t>
  </si>
  <si>
    <t>Roane County</t>
  </si>
  <si>
    <t>Robertson County</t>
  </si>
  <si>
    <t>Rutherford County</t>
  </si>
  <si>
    <t>Scott County</t>
  </si>
  <si>
    <t>Sequatchie County</t>
  </si>
  <si>
    <t>Sevier County</t>
  </si>
  <si>
    <t>Shelby County</t>
  </si>
  <si>
    <t>Smith County</t>
  </si>
  <si>
    <t>Stewart County</t>
  </si>
  <si>
    <t>Sullivan County</t>
  </si>
  <si>
    <t>Sumner County</t>
  </si>
  <si>
    <t>Tipton County</t>
  </si>
  <si>
    <t>Trousdale County</t>
  </si>
  <si>
    <t>Unicoi County</t>
  </si>
  <si>
    <t>Union County</t>
  </si>
  <si>
    <t>Van Buren County</t>
  </si>
  <si>
    <t>Warren County</t>
  </si>
  <si>
    <t>Washington County</t>
  </si>
  <si>
    <t>Wayne County</t>
  </si>
  <si>
    <t>Weakley County</t>
  </si>
  <si>
    <t>White County</t>
  </si>
  <si>
    <t>Williamson County</t>
  </si>
  <si>
    <t>Wilson County</t>
  </si>
  <si>
    <t>Clay County</t>
  </si>
  <si>
    <t>Grand Total</t>
  </si>
  <si>
    <t># of Dairy Cow Farms</t>
  </si>
  <si>
    <t># of Dairy Farms- Other</t>
  </si>
  <si>
    <t>Fayette</t>
  </si>
  <si>
    <t>Gibson</t>
  </si>
  <si>
    <t>Giles</t>
  </si>
  <si>
    <t>Hardeman</t>
  </si>
  <si>
    <t>Haywood</t>
  </si>
  <si>
    <t>Henry</t>
  </si>
  <si>
    <t>Lawrence</t>
  </si>
  <si>
    <t>Lincoln</t>
  </si>
  <si>
    <t>1 (Goat)</t>
  </si>
  <si>
    <t>Madison</t>
  </si>
  <si>
    <t>Maury</t>
  </si>
  <si>
    <t>McNairy</t>
  </si>
  <si>
    <t>Obion</t>
  </si>
  <si>
    <t>Wayne</t>
  </si>
  <si>
    <t>Weakley</t>
  </si>
  <si>
    <t>Gross sales</t>
  </si>
  <si>
    <t>Number of dairy farms</t>
  </si>
  <si>
    <t>Carroll</t>
  </si>
  <si>
    <t>Fund amount:</t>
  </si>
  <si>
    <t>Property tax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</si>
</sst>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#,##0.000"/>
    <numFmt numFmtId="165" formatCode="0.0%"/>
    <numFmt numFmtId="166" formatCode="0.0000"/>
    <numFmt numFmtId="167" formatCode="0.000000"/>
    <numFmt numFmtId="168" formatCode="0.00000"/>
    <numFmt numFmtId="169" formatCode="&quot;$&quot;#,##0.00"/>
    <numFmt numFmtId="170" formatCode="&quot;$&quot;#,##0"/>
  </numFmts>
  <fonts count="19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1"/>
      <color theme="9" tint="-0.249977111117893"/>
      <name val="Calibri"/>
      <family val="2"/>
    </font>
    <font>
      <sz val="11"/>
      <color theme="9" tint="-0.249977111117893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u/>
      <sz val="10"/>
      <color theme="10"/>
      <name val="Aptos Narrow"/>
      <family val="2"/>
      <scheme val="minor"/>
    </font>
    <font>
      <i/>
      <sz val="8"/>
      <color indexed="8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sz val="11"/>
      <name val="Aptos Narrow"/>
      <family val="2"/>
      <scheme val="minor"/>
    </font>
    <font>
      <i/>
      <sz val="10"/>
      <name val="Calibri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39997558519241921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6" fillId="0" borderId="0"/>
    <xf numFmtId="43" fontId="16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2" applyFont="1"/>
    <xf numFmtId="164" fontId="3" fillId="0" borderId="0" xfId="2" applyNumberFormat="1" applyFont="1"/>
    <xf numFmtId="0" fontId="4" fillId="0" borderId="0" xfId="2" applyFont="1"/>
    <xf numFmtId="3" fontId="3" fillId="0" borderId="0" xfId="2" applyNumberFormat="1" applyFont="1" applyAlignment="1">
      <alignment horizontal="right" wrapText="1"/>
    </xf>
    <xf numFmtId="0" fontId="3" fillId="0" borderId="0" xfId="2" applyFont="1" applyAlignment="1">
      <alignment horizontal="right" wrapText="1"/>
    </xf>
    <xf numFmtId="0" fontId="5" fillId="0" borderId="0" xfId="2" applyFont="1"/>
    <xf numFmtId="3" fontId="6" fillId="0" borderId="0" xfId="2" applyNumberFormat="1" applyFont="1" applyAlignment="1">
      <alignment horizontal="right"/>
    </xf>
    <xf numFmtId="3" fontId="5" fillId="0" borderId="0" xfId="2" applyNumberFormat="1" applyFont="1"/>
    <xf numFmtId="165" fontId="5" fillId="0" borderId="0" xfId="2" applyNumberFormat="1" applyFont="1"/>
    <xf numFmtId="3" fontId="2" fillId="0" borderId="0" xfId="2" applyNumberFormat="1"/>
    <xf numFmtId="0" fontId="1" fillId="0" borderId="0" xfId="1"/>
    <xf numFmtId="0" fontId="7" fillId="0" borderId="0" xfId="2" applyFont="1"/>
    <xf numFmtId="164" fontId="7" fillId="0" borderId="0" xfId="2" applyNumberFormat="1" applyFont="1"/>
    <xf numFmtId="3" fontId="7" fillId="0" borderId="0" xfId="2" applyNumberFormat="1" applyFont="1"/>
    <xf numFmtId="0" fontId="8" fillId="0" borderId="0" xfId="1" applyFont="1"/>
    <xf numFmtId="164" fontId="5" fillId="0" borderId="0" xfId="2" applyNumberFormat="1" applyFont="1"/>
    <xf numFmtId="0" fontId="9" fillId="0" borderId="0" xfId="2" applyFont="1"/>
    <xf numFmtId="0" fontId="6" fillId="0" borderId="0" xfId="3"/>
    <xf numFmtId="1" fontId="10" fillId="2" borderId="1" xfId="3" applyNumberFormat="1" applyFont="1" applyFill="1" applyBorder="1"/>
    <xf numFmtId="1" fontId="10" fillId="2" borderId="2" xfId="3" applyNumberFormat="1" applyFont="1" applyFill="1" applyBorder="1"/>
    <xf numFmtId="1" fontId="11" fillId="2" borderId="3" xfId="3" applyNumberFormat="1" applyFont="1" applyFill="1" applyBorder="1"/>
    <xf numFmtId="1" fontId="11" fillId="2" borderId="2" xfId="3" applyNumberFormat="1" applyFont="1" applyFill="1" applyBorder="1"/>
    <xf numFmtId="1" fontId="12" fillId="2" borderId="2" xfId="3" applyNumberFormat="1" applyFont="1" applyFill="1" applyBorder="1"/>
    <xf numFmtId="1" fontId="6" fillId="2" borderId="2" xfId="3" applyNumberFormat="1" applyFill="1" applyBorder="1"/>
    <xf numFmtId="1" fontId="13" fillId="2" borderId="2" xfId="3" applyNumberFormat="1" applyFont="1" applyFill="1" applyBorder="1"/>
    <xf numFmtId="1" fontId="6" fillId="2" borderId="3" xfId="3" applyNumberFormat="1" applyFill="1" applyBorder="1"/>
    <xf numFmtId="0" fontId="13" fillId="3" borderId="4" xfId="3" applyFont="1" applyFill="1" applyBorder="1"/>
    <xf numFmtId="0" fontId="10" fillId="3" borderId="4" xfId="3" applyFont="1" applyFill="1" applyBorder="1" applyAlignment="1">
      <alignment horizontal="center"/>
    </xf>
    <xf numFmtId="0" fontId="13" fillId="3" borderId="5" xfId="3" applyFont="1" applyFill="1" applyBorder="1"/>
    <xf numFmtId="0" fontId="13" fillId="3" borderId="6" xfId="3" applyFont="1" applyFill="1" applyBorder="1"/>
    <xf numFmtId="0" fontId="6" fillId="3" borderId="6" xfId="3" applyFill="1" applyBorder="1"/>
    <xf numFmtId="1" fontId="13" fillId="2" borderId="7" xfId="3" applyNumberFormat="1" applyFont="1" applyFill="1" applyBorder="1"/>
    <xf numFmtId="1" fontId="12" fillId="2" borderId="0" xfId="3" applyNumberFormat="1" applyFont="1" applyFill="1"/>
    <xf numFmtId="1" fontId="6" fillId="2" borderId="8" xfId="3" applyNumberFormat="1" applyFill="1" applyBorder="1"/>
    <xf numFmtId="1" fontId="6" fillId="2" borderId="0" xfId="3" applyNumberFormat="1" applyFill="1"/>
    <xf numFmtId="1" fontId="13" fillId="2" borderId="0" xfId="3" applyNumberFormat="1" applyFont="1" applyFill="1"/>
    <xf numFmtId="1" fontId="12" fillId="2" borderId="7" xfId="3" applyNumberFormat="1" applyFont="1" applyFill="1" applyBorder="1"/>
    <xf numFmtId="10" fontId="13" fillId="3" borderId="9" xfId="3" applyNumberFormat="1" applyFont="1" applyFill="1" applyBorder="1"/>
    <xf numFmtId="10" fontId="13" fillId="3" borderId="10" xfId="3" applyNumberFormat="1" applyFont="1" applyFill="1" applyBorder="1" applyAlignment="1">
      <alignment horizontal="center"/>
    </xf>
    <xf numFmtId="10" fontId="13" fillId="3" borderId="10" xfId="3" applyNumberFormat="1" applyFont="1" applyFill="1" applyBorder="1"/>
    <xf numFmtId="10" fontId="13" fillId="3" borderId="11" xfId="3" applyNumberFormat="1" applyFont="1" applyFill="1" applyBorder="1"/>
    <xf numFmtId="10" fontId="12" fillId="3" borderId="10" xfId="3" applyNumberFormat="1" applyFont="1" applyFill="1" applyBorder="1" applyAlignment="1">
      <alignment horizontal="center"/>
    </xf>
    <xf numFmtId="10" fontId="6" fillId="3" borderId="11" xfId="3" applyNumberFormat="1" applyFill="1" applyBorder="1"/>
    <xf numFmtId="0" fontId="12" fillId="0" borderId="2" xfId="3" applyFont="1" applyBorder="1"/>
    <xf numFmtId="166" fontId="12" fillId="0" borderId="1" xfId="3" applyNumberFormat="1" applyFont="1" applyBorder="1" applyAlignment="1">
      <alignment horizontal="right" wrapText="1"/>
    </xf>
    <xf numFmtId="166" fontId="12" fillId="0" borderId="2" xfId="3" applyNumberFormat="1" applyFont="1" applyBorder="1" applyAlignment="1">
      <alignment horizontal="right" wrapText="1"/>
    </xf>
    <xf numFmtId="166" fontId="12" fillId="0" borderId="3" xfId="3" applyNumberFormat="1" applyFont="1" applyBorder="1" applyAlignment="1">
      <alignment horizontal="right" wrapText="1"/>
    </xf>
    <xf numFmtId="10" fontId="12" fillId="0" borderId="2" xfId="3" applyNumberFormat="1" applyFont="1" applyBorder="1" applyAlignment="1">
      <alignment horizontal="right" wrapText="1"/>
    </xf>
    <xf numFmtId="10" fontId="12" fillId="0" borderId="1" xfId="3" applyNumberFormat="1" applyFont="1" applyBorder="1" applyAlignment="1">
      <alignment horizontal="right" wrapText="1"/>
    </xf>
    <xf numFmtId="10" fontId="12" fillId="0" borderId="3" xfId="3" applyNumberFormat="1" applyFont="1" applyBorder="1" applyAlignment="1">
      <alignment horizontal="right" wrapText="1"/>
    </xf>
    <xf numFmtId="0" fontId="12" fillId="0" borderId="0" xfId="3" applyFont="1" applyAlignment="1">
      <alignment horizontal="right" wrapText="1"/>
    </xf>
    <xf numFmtId="0" fontId="12" fillId="0" borderId="0" xfId="3" applyFont="1"/>
    <xf numFmtId="166" fontId="6" fillId="0" borderId="7" xfId="3" applyNumberFormat="1" applyBorder="1"/>
    <xf numFmtId="166" fontId="6" fillId="0" borderId="0" xfId="3" applyNumberFormat="1"/>
    <xf numFmtId="166" fontId="6" fillId="0" borderId="8" xfId="3" applyNumberFormat="1" applyBorder="1"/>
    <xf numFmtId="10" fontId="6" fillId="0" borderId="0" xfId="3" applyNumberFormat="1"/>
    <xf numFmtId="10" fontId="6" fillId="0" borderId="7" xfId="3" applyNumberFormat="1" applyBorder="1"/>
    <xf numFmtId="10" fontId="6" fillId="0" borderId="8" xfId="3" applyNumberFormat="1" applyBorder="1"/>
    <xf numFmtId="0" fontId="14" fillId="0" borderId="0" xfId="0" applyFont="1"/>
    <xf numFmtId="166" fontId="14" fillId="0" borderId="0" xfId="0" applyNumberFormat="1" applyFont="1"/>
    <xf numFmtId="166" fontId="0" fillId="0" borderId="0" xfId="0" applyNumberFormat="1"/>
    <xf numFmtId="0" fontId="0" fillId="4" borderId="0" xfId="0" applyFill="1"/>
    <xf numFmtId="166" fontId="14" fillId="4" borderId="0" xfId="0" applyNumberFormat="1" applyFont="1" applyFill="1"/>
    <xf numFmtId="167" fontId="6" fillId="0" borderId="0" xfId="3" applyNumberFormat="1"/>
    <xf numFmtId="168" fontId="6" fillId="0" borderId="0" xfId="3" applyNumberFormat="1"/>
    <xf numFmtId="167" fontId="6" fillId="0" borderId="7" xfId="3" applyNumberFormat="1" applyBorder="1"/>
    <xf numFmtId="0" fontId="15" fillId="0" borderId="0" xfId="3" applyFont="1"/>
    <xf numFmtId="0" fontId="6" fillId="0" borderId="7" xfId="3" applyBorder="1"/>
    <xf numFmtId="0" fontId="6" fillId="0" borderId="8" xfId="3" applyBorder="1"/>
    <xf numFmtId="0" fontId="0" fillId="0" borderId="0" xfId="0" applyAlignment="1">
      <alignment vertical="center"/>
    </xf>
    <xf numFmtId="0" fontId="17" fillId="5" borderId="0" xfId="0" applyFont="1" applyFill="1" applyAlignment="1">
      <alignment horizontal="center"/>
    </xf>
    <xf numFmtId="3" fontId="17" fillId="5" borderId="0" xfId="4" applyNumberFormat="1" applyFont="1" applyFill="1" applyBorder="1" applyAlignment="1">
      <alignment horizontal="center"/>
    </xf>
    <xf numFmtId="169" fontId="17" fillId="5" borderId="0" xfId="0" applyNumberFormat="1" applyFont="1" applyFill="1" applyAlignment="1">
      <alignment horizontal="center"/>
    </xf>
    <xf numFmtId="0" fontId="17" fillId="0" borderId="12" xfId="0" applyFont="1" applyBorder="1" applyAlignment="1">
      <alignment horizontal="center"/>
    </xf>
    <xf numFmtId="3" fontId="17" fillId="0" borderId="13" xfId="4" applyNumberFormat="1" applyFont="1" applyBorder="1" applyAlignment="1">
      <alignment horizontal="center"/>
    </xf>
    <xf numFmtId="169" fontId="17" fillId="0" borderId="13" xfId="0" applyNumberFormat="1" applyFont="1" applyBorder="1" applyAlignment="1">
      <alignment horizontal="center"/>
    </xf>
    <xf numFmtId="169" fontId="17" fillId="0" borderId="1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4" applyNumberFormat="1" applyFont="1" applyAlignment="1">
      <alignment horizontal="center"/>
    </xf>
    <xf numFmtId="169" fontId="0" fillId="0" borderId="0" xfId="0" applyNumberFormat="1" applyAlignment="1">
      <alignment horizontal="center"/>
    </xf>
    <xf numFmtId="0" fontId="17" fillId="5" borderId="15" xfId="0" applyFont="1" applyFill="1" applyBorder="1" applyAlignment="1">
      <alignment horizontal="center"/>
    </xf>
    <xf numFmtId="3" fontId="17" fillId="5" borderId="15" xfId="4" applyNumberFormat="1" applyFont="1" applyFill="1" applyBorder="1" applyAlignment="1">
      <alignment horizontal="center"/>
    </xf>
    <xf numFmtId="169" fontId="17" fillId="5" borderId="15" xfId="0" applyNumberFormat="1" applyFont="1" applyFill="1" applyBorder="1" applyAlignment="1">
      <alignment horizontal="center"/>
    </xf>
    <xf numFmtId="0" fontId="18" fillId="0" borderId="16" xfId="0" applyFont="1" applyBorder="1"/>
    <xf numFmtId="0" fontId="18" fillId="0" borderId="17" xfId="0" applyFont="1" applyBorder="1"/>
    <xf numFmtId="0" fontId="0" fillId="0" borderId="18" xfId="0" applyBorder="1"/>
    <xf numFmtId="0" fontId="0" fillId="0" borderId="18" xfId="0" applyBorder="1" applyAlignment="1">
      <alignment horizontal="right"/>
    </xf>
    <xf numFmtId="0" fontId="0" fillId="6" borderId="0" xfId="0" applyFill="1" applyAlignment="1">
      <alignment horizontal="center"/>
    </xf>
    <xf numFmtId="3" fontId="0" fillId="6" borderId="0" xfId="4" applyNumberFormat="1" applyFont="1" applyFill="1" applyAlignment="1">
      <alignment horizontal="center"/>
    </xf>
    <xf numFmtId="169" fontId="0" fillId="6" borderId="0" xfId="0" applyNumberFormat="1" applyFill="1" applyAlignment="1">
      <alignment horizontal="center"/>
    </xf>
    <xf numFmtId="170" fontId="0" fillId="0" borderId="0" xfId="0" applyNumberFormat="1"/>
    <xf numFmtId="0" fontId="0" fillId="0" borderId="0" xfId="0" applyAlignment="1">
      <alignment vertical="center" wrapText="1"/>
    </xf>
    <xf numFmtId="0" fontId="5" fillId="0" borderId="0" xfId="2" applyFont="1" applyAlignment="1">
      <alignment vertical="center"/>
    </xf>
    <xf numFmtId="3" fontId="6" fillId="0" borderId="0" xfId="2" applyNumberFormat="1" applyFont="1" applyAlignment="1">
      <alignment horizontal="right" vertical="center"/>
    </xf>
    <xf numFmtId="3" fontId="5" fillId="0" borderId="0" xfId="2" applyNumberFormat="1" applyFont="1" applyAlignment="1">
      <alignment vertical="center"/>
    </xf>
    <xf numFmtId="165" fontId="5" fillId="0" borderId="0" xfId="2" applyNumberFormat="1" applyFon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7" fillId="0" borderId="0" xfId="2" applyFont="1" applyAlignment="1">
      <alignment vertical="top" wrapText="1"/>
    </xf>
    <xf numFmtId="0" fontId="0" fillId="0" borderId="0" xfId="0" applyAlignment="1">
      <alignment horizontal="center" vertical="center"/>
    </xf>
  </cellXfs>
  <cellStyles count="5">
    <cellStyle name="Comma" xfId="4" builtinId="3"/>
    <cellStyle name="Hyperlink" xfId="1" builtinId="8"/>
    <cellStyle name="Normal" xfId="0" builtinId="0"/>
    <cellStyle name="Normal 2" xfId="2" xr:uid="{3186FD29-1A58-4270-894C-9A2A01612867}"/>
    <cellStyle name="Normal 3" xfId="3" xr:uid="{0DF90BC9-AB2C-4A23-B2FF-C61B8645690E}"/>
  </cellStyles>
  <dxfs count="2">
    <dxf>
      <font>
        <b/>
        <i val="0"/>
      </font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frc45\AppData\Local\Microsoft\Windows\INetCache\Content.Outlook\DM3GUU8D\Rural%20Funding%20Draft%20009873%20-%20Property%20Tax%20Rate%20Changes.xlsx" TargetMode="External"/><Relationship Id="rId1" Type="http://schemas.openxmlformats.org/officeDocument/2006/relationships/externalLinkPath" Target="/Users/frc45/AppData/Local/Microsoft/Windows/INetCache/Content.Outlook/DM3GUU8D/Rural%20Funding%20Draft%20009873%20-%20Property%20Tax%20Rate%20Chang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x Rate Comparison"/>
      <sheetName val="TaxYear2025"/>
      <sheetName val="TaxYear2024"/>
      <sheetName val="TaxYear2023"/>
      <sheetName val="TaxYear2022"/>
      <sheetName val="TaxYear2021"/>
      <sheetName val="TaxYear2020"/>
      <sheetName val="TaxYear2019"/>
    </sheetNames>
    <sheetDataSet>
      <sheetData sheetId="0"/>
      <sheetData sheetId="1">
        <row r="2">
          <cell r="A2" t="str">
            <v>001ANDERSONCLINTON</v>
          </cell>
          <cell r="B2" t="str">
            <v>ANDERSON</v>
          </cell>
          <cell r="C2" t="str">
            <v>CLINTON</v>
          </cell>
          <cell r="E2">
            <v>1.48891</v>
          </cell>
          <cell r="F2">
            <v>0.52622999999999998</v>
          </cell>
          <cell r="H2">
            <v>2.0151400000000002</v>
          </cell>
          <cell r="I2" t="str">
            <v>001</v>
          </cell>
          <cell r="J2">
            <v>2025</v>
          </cell>
        </row>
        <row r="3">
          <cell r="A3" t="str">
            <v>001ANDERSONNORRIS</v>
          </cell>
          <cell r="B3" t="str">
            <v>ANDERSON</v>
          </cell>
          <cell r="C3" t="str">
            <v>NORRIS</v>
          </cell>
          <cell r="E3">
            <v>1.50376</v>
          </cell>
          <cell r="F3">
            <v>0.88527999999999996</v>
          </cell>
          <cell r="H3">
            <v>2.3890400000000001</v>
          </cell>
          <cell r="I3" t="str">
            <v>001</v>
          </cell>
          <cell r="J3">
            <v>2025</v>
          </cell>
        </row>
        <row r="4">
          <cell r="A4" t="str">
            <v>001ANDERSONOAK RIDGE</v>
          </cell>
          <cell r="B4" t="str">
            <v>ANDERSON</v>
          </cell>
          <cell r="C4" t="str">
            <v>OAK RIDGE</v>
          </cell>
          <cell r="E4">
            <v>1.40656</v>
          </cell>
          <cell r="F4">
            <v>1.3784000000000001</v>
          </cell>
          <cell r="H4">
            <v>2.7849599999999999</v>
          </cell>
          <cell r="I4" t="str">
            <v>001</v>
          </cell>
          <cell r="J4">
            <v>2025</v>
          </cell>
        </row>
        <row r="5">
          <cell r="A5" t="str">
            <v>001ANDERSONOLIVER SPRINGS</v>
          </cell>
          <cell r="B5" t="str">
            <v>ANDERSON</v>
          </cell>
          <cell r="C5" t="str">
            <v>OLIVER SPRINGS</v>
          </cell>
          <cell r="E5">
            <v>1.50376</v>
          </cell>
          <cell r="F5">
            <v>0.72797000000000001</v>
          </cell>
          <cell r="H5">
            <v>2.2317300000000002</v>
          </cell>
          <cell r="I5" t="str">
            <v>001</v>
          </cell>
          <cell r="J5">
            <v>2025</v>
          </cell>
        </row>
        <row r="6">
          <cell r="A6" t="str">
            <v>001ANDERSONROCKY TOP</v>
          </cell>
          <cell r="B6" t="str">
            <v>ANDERSON</v>
          </cell>
          <cell r="C6" t="str">
            <v>ROCKY TOP</v>
          </cell>
          <cell r="E6">
            <v>1.50376</v>
          </cell>
          <cell r="F6">
            <v>1.2749999999999999</v>
          </cell>
          <cell r="H6">
            <v>2.7787600000000001</v>
          </cell>
          <cell r="I6" t="str">
            <v>001</v>
          </cell>
          <cell r="J6">
            <v>2025</v>
          </cell>
        </row>
        <row r="7">
          <cell r="A7" t="str">
            <v>001ANDERSON</v>
          </cell>
          <cell r="B7" t="str">
            <v>ANDERSON</v>
          </cell>
          <cell r="E7">
            <v>1.50376</v>
          </cell>
          <cell r="H7">
            <v>1.50376</v>
          </cell>
          <cell r="I7" t="str">
            <v>001</v>
          </cell>
          <cell r="J7">
            <v>2025</v>
          </cell>
        </row>
        <row r="8">
          <cell r="A8" t="str">
            <v>002BEDFORDBELL BUCKLE</v>
          </cell>
          <cell r="B8" t="str">
            <v>BEDFORD</v>
          </cell>
          <cell r="C8" t="str">
            <v>BELL BUCKLE</v>
          </cell>
          <cell r="E8">
            <v>2.3252000000000002</v>
          </cell>
          <cell r="F8">
            <v>0.65</v>
          </cell>
          <cell r="H8">
            <v>2.9752000000000001</v>
          </cell>
          <cell r="I8" t="str">
            <v>002</v>
          </cell>
          <cell r="J8">
            <v>2025</v>
          </cell>
        </row>
        <row r="9">
          <cell r="A9" t="str">
            <v>002BEDFORDNORMANDY</v>
          </cell>
          <cell r="B9" t="str">
            <v>BEDFORD</v>
          </cell>
          <cell r="C9" t="str">
            <v>NORMANDY</v>
          </cell>
          <cell r="E9">
            <v>2.3252000000000002</v>
          </cell>
          <cell r="F9">
            <v>0.64290000000000003</v>
          </cell>
          <cell r="H9">
            <v>2.9681000000000002</v>
          </cell>
          <cell r="I9" t="str">
            <v>002</v>
          </cell>
          <cell r="J9">
            <v>2025</v>
          </cell>
        </row>
        <row r="10">
          <cell r="A10" t="str">
            <v>002BEDFORDSHELBYVILLE</v>
          </cell>
          <cell r="B10" t="str">
            <v>BEDFORD</v>
          </cell>
          <cell r="C10" t="str">
            <v>SHELBYVILLE</v>
          </cell>
          <cell r="E10">
            <v>2.3252000000000002</v>
          </cell>
          <cell r="F10">
            <v>1.48</v>
          </cell>
          <cell r="H10">
            <v>3.8052000000000001</v>
          </cell>
          <cell r="I10" t="str">
            <v>002</v>
          </cell>
          <cell r="J10">
            <v>2025</v>
          </cell>
        </row>
        <row r="11">
          <cell r="A11" t="str">
            <v>002BEDFORDWARTRACE</v>
          </cell>
          <cell r="B11" t="str">
            <v>BEDFORD</v>
          </cell>
          <cell r="C11" t="str">
            <v>WARTRACE</v>
          </cell>
          <cell r="E11">
            <v>2.3252000000000002</v>
          </cell>
          <cell r="F11">
            <v>1.08</v>
          </cell>
          <cell r="H11">
            <v>3.4051999999999998</v>
          </cell>
          <cell r="I11" t="str">
            <v>002</v>
          </cell>
          <cell r="J11">
            <v>2025</v>
          </cell>
        </row>
        <row r="12">
          <cell r="A12" t="str">
            <v>002BEDFORD</v>
          </cell>
          <cell r="B12" t="str">
            <v>BEDFORD</v>
          </cell>
          <cell r="E12">
            <v>2.3252000000000002</v>
          </cell>
          <cell r="H12">
            <v>2.3252000000000002</v>
          </cell>
          <cell r="I12" t="str">
            <v>002</v>
          </cell>
          <cell r="J12">
            <v>2025</v>
          </cell>
        </row>
        <row r="13">
          <cell r="A13" t="str">
            <v>003BENTONBIG SANDY</v>
          </cell>
          <cell r="B13" t="str">
            <v>BENTON</v>
          </cell>
          <cell r="C13" t="str">
            <v>BIG SANDY</v>
          </cell>
          <cell r="E13">
            <v>1.7065999999999999</v>
          </cell>
          <cell r="F13">
            <v>0.61080000000000001</v>
          </cell>
          <cell r="H13">
            <v>2.3174000000000001</v>
          </cell>
          <cell r="I13" t="str">
            <v>003</v>
          </cell>
          <cell r="J13">
            <v>2025</v>
          </cell>
        </row>
        <row r="14">
          <cell r="A14" t="str">
            <v>003BENTONCAMDEN</v>
          </cell>
          <cell r="B14" t="str">
            <v>BENTON</v>
          </cell>
          <cell r="C14" t="str">
            <v>CAMDEN</v>
          </cell>
          <cell r="E14">
            <v>1.7065999999999999</v>
          </cell>
          <cell r="F14">
            <v>0.63429999999999997</v>
          </cell>
          <cell r="H14">
            <v>2.3409</v>
          </cell>
          <cell r="I14" t="str">
            <v>003</v>
          </cell>
          <cell r="J14">
            <v>2025</v>
          </cell>
        </row>
        <row r="15">
          <cell r="A15" t="str">
            <v>003BENTON</v>
          </cell>
          <cell r="B15" t="str">
            <v>BENTON</v>
          </cell>
          <cell r="E15">
            <v>1.7065999999999999</v>
          </cell>
          <cell r="H15">
            <v>1.7065999999999999</v>
          </cell>
          <cell r="I15" t="str">
            <v>003</v>
          </cell>
          <cell r="J15">
            <v>2025</v>
          </cell>
        </row>
        <row r="16">
          <cell r="A16" t="str">
            <v>004BLEDSOEPIKEVILLE</v>
          </cell>
          <cell r="B16" t="str">
            <v>BLEDSOE</v>
          </cell>
          <cell r="C16" t="str">
            <v>PIKEVILLE</v>
          </cell>
          <cell r="E16">
            <v>2.0630000000000002</v>
          </cell>
          <cell r="F16">
            <v>1</v>
          </cell>
          <cell r="H16">
            <v>3.0630000000000002</v>
          </cell>
          <cell r="I16" t="str">
            <v>004</v>
          </cell>
          <cell r="J16">
            <v>2025</v>
          </cell>
        </row>
        <row r="17">
          <cell r="A17" t="str">
            <v>004BLEDSOE</v>
          </cell>
          <cell r="B17" t="str">
            <v>BLEDSOE</v>
          </cell>
          <cell r="E17">
            <v>2.0630000000000002</v>
          </cell>
          <cell r="H17">
            <v>2.0630000000000002</v>
          </cell>
          <cell r="I17" t="str">
            <v>004</v>
          </cell>
          <cell r="J17">
            <v>2025</v>
          </cell>
        </row>
        <row r="18">
          <cell r="A18" t="str">
            <v>005BLOUNTALCOA</v>
          </cell>
          <cell r="B18" t="str">
            <v>BLOUNT</v>
          </cell>
          <cell r="C18" t="str">
            <v>ALCOA</v>
          </cell>
          <cell r="E18">
            <v>1.59</v>
          </cell>
          <cell r="F18">
            <v>1.69</v>
          </cell>
          <cell r="H18">
            <v>3.28</v>
          </cell>
          <cell r="I18" t="str">
            <v>005</v>
          </cell>
          <cell r="J18">
            <v>2025</v>
          </cell>
        </row>
        <row r="19">
          <cell r="A19" t="str">
            <v>005BLOUNTMARYVILLE</v>
          </cell>
          <cell r="B19" t="str">
            <v>BLOUNT</v>
          </cell>
          <cell r="C19" t="str">
            <v>MARYVILLE</v>
          </cell>
          <cell r="E19">
            <v>1.59</v>
          </cell>
          <cell r="F19">
            <v>1.63</v>
          </cell>
          <cell r="H19">
            <v>3.22</v>
          </cell>
          <cell r="I19" t="str">
            <v>005</v>
          </cell>
          <cell r="J19">
            <v>2025</v>
          </cell>
        </row>
        <row r="20">
          <cell r="A20" t="str">
            <v>005BLOUNT</v>
          </cell>
          <cell r="B20" t="str">
            <v>BLOUNT</v>
          </cell>
          <cell r="E20">
            <v>1.59</v>
          </cell>
          <cell r="H20">
            <v>1.59</v>
          </cell>
          <cell r="I20" t="str">
            <v>005</v>
          </cell>
          <cell r="J20">
            <v>2025</v>
          </cell>
        </row>
        <row r="21">
          <cell r="A21" t="str">
            <v>006BRADLEYCHARLESTON</v>
          </cell>
          <cell r="B21" t="str">
            <v>BRADLEY</v>
          </cell>
          <cell r="C21" t="str">
            <v>CHARLESTON</v>
          </cell>
          <cell r="E21">
            <v>0.99219999999999997</v>
          </cell>
          <cell r="F21">
            <v>0.26550000000000001</v>
          </cell>
          <cell r="H21">
            <v>1.2577</v>
          </cell>
          <cell r="I21" t="str">
            <v>006</v>
          </cell>
          <cell r="J21">
            <v>2025</v>
          </cell>
        </row>
        <row r="22">
          <cell r="A22" t="str">
            <v>006BRADLEYCLEVELAND</v>
          </cell>
          <cell r="B22" t="str">
            <v>BRADLEY</v>
          </cell>
          <cell r="C22" t="str">
            <v>CLEVELAND</v>
          </cell>
          <cell r="E22">
            <v>0.99219999999999997</v>
          </cell>
          <cell r="F22">
            <v>1.2632000000000001</v>
          </cell>
          <cell r="H22">
            <v>2.2553999999999998</v>
          </cell>
          <cell r="I22" t="str">
            <v>006</v>
          </cell>
          <cell r="J22">
            <v>2025</v>
          </cell>
        </row>
        <row r="23">
          <cell r="A23" t="str">
            <v>006BRADLEYBRADLEY CO  FIRE FRINGE</v>
          </cell>
          <cell r="B23" t="str">
            <v>BRADLEY</v>
          </cell>
          <cell r="D23" t="str">
            <v>BRADLEY CO  FIRE FRINGE</v>
          </cell>
          <cell r="E23">
            <v>0.99219999999999997</v>
          </cell>
          <cell r="G23">
            <v>0.21820000000000001</v>
          </cell>
          <cell r="H23">
            <v>1.2103999999999999</v>
          </cell>
          <cell r="I23" t="str">
            <v>006</v>
          </cell>
          <cell r="J23">
            <v>2025</v>
          </cell>
        </row>
        <row r="24">
          <cell r="A24" t="str">
            <v>006BRADLEYURBAN FRINGE FIRE DIST</v>
          </cell>
          <cell r="B24" t="str">
            <v>BRADLEY</v>
          </cell>
          <cell r="D24" t="str">
            <v>URBAN FRINGE FIRE DIST</v>
          </cell>
          <cell r="E24">
            <v>0.99219999999999997</v>
          </cell>
          <cell r="G24">
            <v>0.24079999999999999</v>
          </cell>
          <cell r="H24">
            <v>1.2330000000000001</v>
          </cell>
          <cell r="I24" t="str">
            <v>006</v>
          </cell>
          <cell r="J24">
            <v>2025</v>
          </cell>
        </row>
        <row r="25">
          <cell r="A25" t="str">
            <v>006BRADLEY</v>
          </cell>
          <cell r="B25" t="str">
            <v>BRADLEY</v>
          </cell>
          <cell r="E25">
            <v>0.99219999999999997</v>
          </cell>
          <cell r="H25">
            <v>0.99219999999999997</v>
          </cell>
          <cell r="I25" t="str">
            <v>006</v>
          </cell>
          <cell r="J25">
            <v>2025</v>
          </cell>
        </row>
        <row r="26">
          <cell r="A26" t="str">
            <v>007CAMPBELLJELLICO</v>
          </cell>
          <cell r="B26" t="str">
            <v>CAMPBELL</v>
          </cell>
          <cell r="C26" t="str">
            <v>JELLICO</v>
          </cell>
          <cell r="E26">
            <v>1.2156</v>
          </cell>
          <cell r="F26">
            <v>1.45</v>
          </cell>
          <cell r="H26">
            <v>2.6656</v>
          </cell>
          <cell r="I26" t="str">
            <v>007</v>
          </cell>
          <cell r="J26">
            <v>2025</v>
          </cell>
        </row>
        <row r="27">
          <cell r="A27" t="str">
            <v>007CAMPBELLLaFOLLETTE</v>
          </cell>
          <cell r="B27" t="str">
            <v>CAMPBELL</v>
          </cell>
          <cell r="C27" t="str">
            <v>LaFOLLETTE</v>
          </cell>
          <cell r="E27">
            <v>1.2156</v>
          </cell>
          <cell r="F27">
            <v>0.86870000000000003</v>
          </cell>
          <cell r="H27">
            <v>2.0842999999999998</v>
          </cell>
          <cell r="I27" t="str">
            <v>007</v>
          </cell>
          <cell r="J27">
            <v>2025</v>
          </cell>
        </row>
        <row r="28">
          <cell r="A28" t="str">
            <v>007CAMPBELLROCKY TOP</v>
          </cell>
          <cell r="B28" t="str">
            <v>CAMPBELL</v>
          </cell>
          <cell r="C28" t="str">
            <v>ROCKY TOP</v>
          </cell>
          <cell r="E28">
            <v>1.2156</v>
          </cell>
          <cell r="F28">
            <v>1.2749999999999999</v>
          </cell>
          <cell r="H28">
            <v>2.4906000000000001</v>
          </cell>
          <cell r="I28" t="str">
            <v>007</v>
          </cell>
          <cell r="J28">
            <v>2025</v>
          </cell>
        </row>
        <row r="29">
          <cell r="A29" t="str">
            <v>007CAMPBELL</v>
          </cell>
          <cell r="B29" t="str">
            <v>CAMPBELL</v>
          </cell>
          <cell r="E29">
            <v>1.2156</v>
          </cell>
          <cell r="H29">
            <v>1.2156</v>
          </cell>
          <cell r="I29" t="str">
            <v>007</v>
          </cell>
          <cell r="J29">
            <v>2025</v>
          </cell>
        </row>
        <row r="30">
          <cell r="A30" t="str">
            <v>008CANNONWOODBURY</v>
          </cell>
          <cell r="B30" t="str">
            <v>CANNON</v>
          </cell>
          <cell r="C30" t="str">
            <v>WOODBURY</v>
          </cell>
          <cell r="E30">
            <v>1.6259999999999999</v>
          </cell>
          <cell r="F30">
            <v>0.56320000000000003</v>
          </cell>
          <cell r="H30">
            <v>2.1892</v>
          </cell>
          <cell r="I30" t="str">
            <v>008</v>
          </cell>
          <cell r="J30">
            <v>2025</v>
          </cell>
        </row>
        <row r="31">
          <cell r="A31" t="str">
            <v>008CANNON</v>
          </cell>
          <cell r="B31" t="str">
            <v>CANNON</v>
          </cell>
          <cell r="E31">
            <v>1.6259999999999999</v>
          </cell>
          <cell r="H31">
            <v>1.6259999999999999</v>
          </cell>
          <cell r="I31" t="str">
            <v>008</v>
          </cell>
          <cell r="J31">
            <v>2025</v>
          </cell>
        </row>
        <row r="32">
          <cell r="A32" t="str">
            <v>009CARROLLBRUCETONHOLLOW ROCK BRUCETON SSD</v>
          </cell>
          <cell r="B32" t="str">
            <v>CARROLL</v>
          </cell>
          <cell r="C32" t="str">
            <v>BRUCETON</v>
          </cell>
          <cell r="D32" t="str">
            <v>HOLLOW ROCK BRUCETON SSD</v>
          </cell>
          <cell r="E32">
            <v>0.88</v>
          </cell>
          <cell r="F32">
            <v>1.7</v>
          </cell>
          <cell r="G32">
            <v>0.81559999999999999</v>
          </cell>
          <cell r="H32">
            <v>3.3956</v>
          </cell>
          <cell r="I32" t="str">
            <v>009</v>
          </cell>
          <cell r="J32">
            <v>2025</v>
          </cell>
        </row>
        <row r="33">
          <cell r="A33" t="str">
            <v>009CARROLLHOLLOW ROCKHOLLOW ROCK BRUCETON SSD</v>
          </cell>
          <cell r="B33" t="str">
            <v>CARROLL</v>
          </cell>
          <cell r="C33" t="str">
            <v>HOLLOW ROCK</v>
          </cell>
          <cell r="D33" t="str">
            <v>HOLLOW ROCK BRUCETON SSD</v>
          </cell>
          <cell r="E33">
            <v>0.88</v>
          </cell>
          <cell r="F33">
            <v>0.89839999999999998</v>
          </cell>
          <cell r="G33">
            <v>0.81559999999999999</v>
          </cell>
          <cell r="H33">
            <v>2.5939999999999999</v>
          </cell>
          <cell r="I33" t="str">
            <v>009</v>
          </cell>
          <cell r="J33">
            <v>2025</v>
          </cell>
        </row>
        <row r="34">
          <cell r="A34" t="str">
            <v>009CARROLLHUNTINGDONHUNTINGDON SSD</v>
          </cell>
          <cell r="B34" t="str">
            <v>CARROLL</v>
          </cell>
          <cell r="C34" t="str">
            <v>HUNTINGDON</v>
          </cell>
          <cell r="D34" t="str">
            <v>HUNTINGDON SSD</v>
          </cell>
          <cell r="E34">
            <v>0.88</v>
          </cell>
          <cell r="F34">
            <v>0.77439999999999998</v>
          </cell>
          <cell r="G34">
            <v>0.70220000000000005</v>
          </cell>
          <cell r="H34">
            <v>2.3565999999999998</v>
          </cell>
          <cell r="I34" t="str">
            <v>009</v>
          </cell>
          <cell r="J34">
            <v>2025</v>
          </cell>
        </row>
        <row r="35">
          <cell r="A35" t="str">
            <v>009CARROLLMcKENZIEMcKENZIE SSD</v>
          </cell>
          <cell r="B35" t="str">
            <v>CARROLL</v>
          </cell>
          <cell r="C35" t="str">
            <v>McKENZIE</v>
          </cell>
          <cell r="D35" t="str">
            <v>McKENZIE SSD</v>
          </cell>
          <cell r="E35">
            <v>0.88</v>
          </cell>
          <cell r="F35">
            <v>0.82179999999999997</v>
          </cell>
          <cell r="G35">
            <v>0.74829999999999997</v>
          </cell>
          <cell r="H35">
            <v>2.4500999999999999</v>
          </cell>
          <cell r="I35" t="str">
            <v>009</v>
          </cell>
          <cell r="J35">
            <v>2025</v>
          </cell>
        </row>
        <row r="36">
          <cell r="A36" t="str">
            <v>009CARROLLMcLEMORESVILLEWEST CARROLL CO SSD</v>
          </cell>
          <cell r="B36" t="str">
            <v>CARROLL</v>
          </cell>
          <cell r="C36" t="str">
            <v>McLEMORESVILLE</v>
          </cell>
          <cell r="D36" t="str">
            <v>WEST CARROLL CO SSD</v>
          </cell>
          <cell r="E36">
            <v>0.88</v>
          </cell>
          <cell r="F36">
            <v>0.45729999999999998</v>
          </cell>
          <cell r="G36">
            <v>0.75819999999999999</v>
          </cell>
          <cell r="H36">
            <v>2.0954999999999999</v>
          </cell>
          <cell r="I36" t="str">
            <v>009</v>
          </cell>
          <cell r="J36">
            <v>2025</v>
          </cell>
        </row>
        <row r="37">
          <cell r="A37" t="str">
            <v>009CARROLLTREZEVANTWEST CARROLL CO SSD</v>
          </cell>
          <cell r="B37" t="str">
            <v>CARROLL</v>
          </cell>
          <cell r="C37" t="str">
            <v>TREZEVANT</v>
          </cell>
          <cell r="D37" t="str">
            <v>WEST CARROLL CO SSD</v>
          </cell>
          <cell r="E37">
            <v>0.88</v>
          </cell>
          <cell r="F37">
            <v>0.40810000000000002</v>
          </cell>
          <cell r="G37">
            <v>0.75819999999999999</v>
          </cell>
          <cell r="H37">
            <v>2.0463</v>
          </cell>
          <cell r="I37" t="str">
            <v>009</v>
          </cell>
          <cell r="J37">
            <v>2025</v>
          </cell>
        </row>
        <row r="38">
          <cell r="A38" t="str">
            <v>009CARROLLHOLLOW ROCK BRUCETON SSD</v>
          </cell>
          <cell r="B38" t="str">
            <v>CARROLL</v>
          </cell>
          <cell r="D38" t="str">
            <v>HOLLOW ROCK BRUCETON SSD</v>
          </cell>
          <cell r="E38">
            <v>0.88</v>
          </cell>
          <cell r="G38">
            <v>0.81559999999999999</v>
          </cell>
          <cell r="H38">
            <v>1.6956</v>
          </cell>
          <cell r="I38" t="str">
            <v>009</v>
          </cell>
          <cell r="J38">
            <v>2025</v>
          </cell>
        </row>
        <row r="39">
          <cell r="A39" t="str">
            <v>009CARROLLHUNTINGDON SSD</v>
          </cell>
          <cell r="B39" t="str">
            <v>CARROLL</v>
          </cell>
          <cell r="D39" t="str">
            <v>HUNTINGDON SSD</v>
          </cell>
          <cell r="E39">
            <v>0.88</v>
          </cell>
          <cell r="G39">
            <v>0.70220000000000005</v>
          </cell>
          <cell r="H39">
            <v>1.5822000000000001</v>
          </cell>
          <cell r="I39" t="str">
            <v>009</v>
          </cell>
          <cell r="J39">
            <v>2025</v>
          </cell>
        </row>
        <row r="40">
          <cell r="A40" t="str">
            <v>009CARROLLMcKENZIE SSD</v>
          </cell>
          <cell r="B40" t="str">
            <v>CARROLL</v>
          </cell>
          <cell r="D40" t="str">
            <v>McKENZIE SSD</v>
          </cell>
          <cell r="E40">
            <v>0.88</v>
          </cell>
          <cell r="G40">
            <v>0.74829999999999997</v>
          </cell>
          <cell r="H40">
            <v>1.6283000000000001</v>
          </cell>
          <cell r="I40" t="str">
            <v>009</v>
          </cell>
          <cell r="J40">
            <v>2025</v>
          </cell>
        </row>
        <row r="41">
          <cell r="A41" t="str">
            <v>009CARROLLSOUTH CARROLL CO SSD</v>
          </cell>
          <cell r="B41" t="str">
            <v>CARROLL</v>
          </cell>
          <cell r="D41" t="str">
            <v>SOUTH CARROLL CO SSD</v>
          </cell>
          <cell r="E41">
            <v>0.88</v>
          </cell>
          <cell r="G41">
            <v>0.80740000000000001</v>
          </cell>
          <cell r="H41">
            <v>1.6874</v>
          </cell>
          <cell r="I41" t="str">
            <v>009</v>
          </cell>
          <cell r="J41">
            <v>2025</v>
          </cell>
        </row>
        <row r="42">
          <cell r="A42" t="str">
            <v>009CARROLLWEST CARROLL CO SSD</v>
          </cell>
          <cell r="B42" t="str">
            <v>CARROLL</v>
          </cell>
          <cell r="D42" t="str">
            <v>WEST CARROLL CO SSD</v>
          </cell>
          <cell r="E42">
            <v>0.88</v>
          </cell>
          <cell r="G42">
            <v>0.75819999999999999</v>
          </cell>
          <cell r="H42">
            <v>1.6382000000000001</v>
          </cell>
          <cell r="I42" t="str">
            <v>009</v>
          </cell>
          <cell r="J42">
            <v>2025</v>
          </cell>
        </row>
        <row r="43">
          <cell r="A43" t="str">
            <v>009CARROLL</v>
          </cell>
          <cell r="B43" t="str">
            <v>CARROLL</v>
          </cell>
          <cell r="E43">
            <v>0.88</v>
          </cell>
          <cell r="H43">
            <v>0.88</v>
          </cell>
          <cell r="I43" t="str">
            <v>009</v>
          </cell>
          <cell r="J43">
            <v>2025</v>
          </cell>
        </row>
        <row r="44">
          <cell r="A44" t="str">
            <v>010CARTERELIZABETHTON</v>
          </cell>
          <cell r="B44" t="str">
            <v>CARTER</v>
          </cell>
          <cell r="C44" t="str">
            <v>ELIZABETHTON</v>
          </cell>
          <cell r="E44">
            <v>2.1800000000000002</v>
          </cell>
          <cell r="F44">
            <v>1.74</v>
          </cell>
          <cell r="H44">
            <v>3.92</v>
          </cell>
          <cell r="I44" t="str">
            <v>010</v>
          </cell>
          <cell r="J44">
            <v>2025</v>
          </cell>
        </row>
        <row r="45">
          <cell r="A45" t="str">
            <v>010CARTERJOHNSON CITY</v>
          </cell>
          <cell r="B45" t="str">
            <v>CARTER</v>
          </cell>
          <cell r="C45" t="str">
            <v>JOHNSON CITY</v>
          </cell>
          <cell r="E45">
            <v>2.1800000000000002</v>
          </cell>
          <cell r="F45">
            <v>2.3965000000000001</v>
          </cell>
          <cell r="H45">
            <v>4.5765000000000002</v>
          </cell>
          <cell r="I45" t="str">
            <v>010</v>
          </cell>
          <cell r="J45">
            <v>2025</v>
          </cell>
        </row>
        <row r="46">
          <cell r="A46" t="str">
            <v>010CARTERWATAUGA</v>
          </cell>
          <cell r="B46" t="str">
            <v>CARTER</v>
          </cell>
          <cell r="C46" t="str">
            <v>WATAUGA</v>
          </cell>
          <cell r="E46">
            <v>2.1800000000000002</v>
          </cell>
          <cell r="F46">
            <v>0.56999999999999995</v>
          </cell>
          <cell r="H46">
            <v>2.75</v>
          </cell>
          <cell r="I46" t="str">
            <v>010</v>
          </cell>
          <cell r="J46">
            <v>2025</v>
          </cell>
        </row>
        <row r="47">
          <cell r="A47" t="str">
            <v>010CARTER</v>
          </cell>
          <cell r="B47" t="str">
            <v>CARTER</v>
          </cell>
          <cell r="E47">
            <v>2.1800000000000002</v>
          </cell>
          <cell r="H47">
            <v>2.1800000000000002</v>
          </cell>
          <cell r="I47" t="str">
            <v>010</v>
          </cell>
          <cell r="J47">
            <v>2025</v>
          </cell>
        </row>
        <row r="48">
          <cell r="A48" t="str">
            <v>011CHEATHAMASHLAND CITY</v>
          </cell>
          <cell r="B48" t="str">
            <v>CHEATHAM</v>
          </cell>
          <cell r="C48" t="str">
            <v>ASHLAND CITY</v>
          </cell>
          <cell r="E48">
            <v>1.7529999999999999</v>
          </cell>
          <cell r="F48">
            <v>0.46479999999999999</v>
          </cell>
          <cell r="H48">
            <v>2.2178</v>
          </cell>
          <cell r="I48" t="str">
            <v>011</v>
          </cell>
          <cell r="J48">
            <v>2025</v>
          </cell>
        </row>
        <row r="49">
          <cell r="A49" t="str">
            <v>011CHEATHAMKINGSTON SPRINGS</v>
          </cell>
          <cell r="B49" t="str">
            <v>CHEATHAM</v>
          </cell>
          <cell r="C49" t="str">
            <v>KINGSTON SPRINGS</v>
          </cell>
          <cell r="E49">
            <v>1.7529999999999999</v>
          </cell>
          <cell r="F49">
            <v>0.56999999999999995</v>
          </cell>
          <cell r="H49">
            <v>2.323</v>
          </cell>
          <cell r="I49" t="str">
            <v>011</v>
          </cell>
          <cell r="J49">
            <v>2025</v>
          </cell>
        </row>
        <row r="50">
          <cell r="A50" t="str">
            <v>011CHEATHAMPEGRAM</v>
          </cell>
          <cell r="B50" t="str">
            <v>CHEATHAM</v>
          </cell>
          <cell r="C50" t="str">
            <v>PEGRAM</v>
          </cell>
          <cell r="E50">
            <v>1.7529999999999999</v>
          </cell>
          <cell r="F50">
            <v>0.31990000000000002</v>
          </cell>
          <cell r="H50">
            <v>2.0729000000000002</v>
          </cell>
          <cell r="I50" t="str">
            <v>011</v>
          </cell>
          <cell r="J50">
            <v>2025</v>
          </cell>
        </row>
        <row r="51">
          <cell r="A51" t="str">
            <v>011CHEATHAMCHEATHAM COUNTY FD</v>
          </cell>
          <cell r="B51" t="str">
            <v>CHEATHAM</v>
          </cell>
          <cell r="D51" t="str">
            <v>CHEATHAM COUNTY FD</v>
          </cell>
          <cell r="E51">
            <v>1.7529999999999999</v>
          </cell>
          <cell r="G51">
            <v>0.17530000000000001</v>
          </cell>
          <cell r="H51">
            <v>1.9282999999999999</v>
          </cell>
          <cell r="I51" t="str">
            <v>011</v>
          </cell>
          <cell r="J51">
            <v>2025</v>
          </cell>
        </row>
        <row r="52">
          <cell r="A52" t="str">
            <v>011CHEATHAMHARPETH RIDGE FIRE DEPT</v>
          </cell>
          <cell r="B52" t="str">
            <v>CHEATHAM</v>
          </cell>
          <cell r="D52" t="str">
            <v>HARPETH RIDGE FIRE DEPT</v>
          </cell>
          <cell r="E52">
            <v>1.7529999999999999</v>
          </cell>
          <cell r="G52">
            <v>5.8099999999999999E-2</v>
          </cell>
          <cell r="H52">
            <v>1.8110999999999999</v>
          </cell>
          <cell r="I52" t="str">
            <v>011</v>
          </cell>
          <cell r="J52">
            <v>2025</v>
          </cell>
        </row>
        <row r="53">
          <cell r="A53" t="str">
            <v>011CHEATHAM</v>
          </cell>
          <cell r="B53" t="str">
            <v>CHEATHAM</v>
          </cell>
          <cell r="E53">
            <v>1.7529999999999999</v>
          </cell>
          <cell r="H53">
            <v>1.7529999999999999</v>
          </cell>
          <cell r="I53" t="str">
            <v>011</v>
          </cell>
          <cell r="J53">
            <v>2025</v>
          </cell>
        </row>
        <row r="54">
          <cell r="A54" t="str">
            <v>012CHESTERHENDERSON</v>
          </cell>
          <cell r="B54" t="str">
            <v>CHESTER</v>
          </cell>
          <cell r="C54" t="str">
            <v>HENDERSON</v>
          </cell>
          <cell r="E54">
            <v>1.5852999999999999</v>
          </cell>
          <cell r="F54">
            <v>0.68589999999999995</v>
          </cell>
          <cell r="H54">
            <v>2.2711999999999999</v>
          </cell>
          <cell r="I54" t="str">
            <v>012</v>
          </cell>
          <cell r="J54">
            <v>2025</v>
          </cell>
        </row>
        <row r="55">
          <cell r="A55" t="str">
            <v>012CHESTER</v>
          </cell>
          <cell r="B55" t="str">
            <v>CHESTER</v>
          </cell>
          <cell r="E55">
            <v>1.5852999999999999</v>
          </cell>
          <cell r="H55">
            <v>1.5852999999999999</v>
          </cell>
          <cell r="I55" t="str">
            <v>012</v>
          </cell>
          <cell r="J55">
            <v>2025</v>
          </cell>
        </row>
        <row r="56">
          <cell r="A56" t="str">
            <v>013CLAIBORNECUMBERLAND GAP</v>
          </cell>
          <cell r="B56" t="str">
            <v>CLAIBORNE</v>
          </cell>
          <cell r="C56" t="str">
            <v>CUMBERLAND GAP</v>
          </cell>
          <cell r="E56">
            <v>2.34</v>
          </cell>
          <cell r="F56">
            <v>0.72389999999999999</v>
          </cell>
          <cell r="H56">
            <v>3.0638999999999998</v>
          </cell>
          <cell r="I56" t="str">
            <v>013</v>
          </cell>
          <cell r="J56">
            <v>2025</v>
          </cell>
        </row>
        <row r="57">
          <cell r="A57" t="str">
            <v>013CLAIBORNE</v>
          </cell>
          <cell r="B57" t="str">
            <v>CLAIBORNE</v>
          </cell>
          <cell r="E57">
            <v>2.34</v>
          </cell>
          <cell r="H57">
            <v>2.34</v>
          </cell>
          <cell r="I57" t="str">
            <v>013</v>
          </cell>
          <cell r="J57">
            <v>2025</v>
          </cell>
        </row>
        <row r="58">
          <cell r="A58" t="str">
            <v>014CLAYCELINA</v>
          </cell>
          <cell r="B58" t="str">
            <v>CLAY</v>
          </cell>
          <cell r="C58" t="str">
            <v>CELINA</v>
          </cell>
          <cell r="E58">
            <v>2.6</v>
          </cell>
          <cell r="F58">
            <v>0.87319999999999998</v>
          </cell>
          <cell r="H58">
            <v>3.4731999999999998</v>
          </cell>
          <cell r="I58" t="str">
            <v>014</v>
          </cell>
          <cell r="J58">
            <v>2025</v>
          </cell>
        </row>
        <row r="59">
          <cell r="A59" t="str">
            <v>014CLAY</v>
          </cell>
          <cell r="B59" t="str">
            <v>CLAY</v>
          </cell>
          <cell r="E59">
            <v>2.6</v>
          </cell>
          <cell r="H59">
            <v>2.6</v>
          </cell>
          <cell r="I59" t="str">
            <v>014</v>
          </cell>
          <cell r="J59">
            <v>2025</v>
          </cell>
        </row>
        <row r="60">
          <cell r="A60" t="str">
            <v>015COCKENEWPORT</v>
          </cell>
          <cell r="B60" t="str">
            <v>COCKE</v>
          </cell>
          <cell r="C60" t="str">
            <v>NEWPORT</v>
          </cell>
          <cell r="E60">
            <v>1.4993000000000001</v>
          </cell>
          <cell r="F60">
            <v>1.5246999999999999</v>
          </cell>
          <cell r="H60">
            <v>3.024</v>
          </cell>
          <cell r="I60" t="str">
            <v>015</v>
          </cell>
          <cell r="J60">
            <v>2025</v>
          </cell>
        </row>
        <row r="61">
          <cell r="A61" t="str">
            <v>015COCKE</v>
          </cell>
          <cell r="B61" t="str">
            <v>COCKE</v>
          </cell>
          <cell r="E61">
            <v>1.4993000000000001</v>
          </cell>
          <cell r="H61">
            <v>1.4993000000000001</v>
          </cell>
          <cell r="I61" t="str">
            <v>015</v>
          </cell>
          <cell r="J61">
            <v>2025</v>
          </cell>
        </row>
        <row r="62">
          <cell r="A62" t="str">
            <v>016COFFEEMANCHESTER</v>
          </cell>
          <cell r="B62" t="str">
            <v>COFFEE</v>
          </cell>
          <cell r="C62" t="str">
            <v>MANCHESTER</v>
          </cell>
          <cell r="E62">
            <v>2.1078000000000001</v>
          </cell>
          <cell r="F62">
            <v>1.5221</v>
          </cell>
          <cell r="H62">
            <v>3.6299000000000001</v>
          </cell>
          <cell r="I62" t="str">
            <v>016</v>
          </cell>
          <cell r="J62">
            <v>2025</v>
          </cell>
        </row>
        <row r="63">
          <cell r="A63" t="str">
            <v>016COFFEETULLAHOMA</v>
          </cell>
          <cell r="B63" t="str">
            <v>COFFEE</v>
          </cell>
          <cell r="C63" t="str">
            <v>TULLAHOMA</v>
          </cell>
          <cell r="E63">
            <v>2.0558000000000001</v>
          </cell>
          <cell r="F63">
            <v>2.1532</v>
          </cell>
          <cell r="H63">
            <v>4.2089999999999996</v>
          </cell>
          <cell r="I63" t="str">
            <v>016</v>
          </cell>
          <cell r="J63">
            <v>2025</v>
          </cell>
        </row>
        <row r="64">
          <cell r="A64" t="str">
            <v>016COFFEEINDUSTRIAL  PARK</v>
          </cell>
          <cell r="B64" t="str">
            <v>COFFEE</v>
          </cell>
          <cell r="D64" t="str">
            <v>INDUSTRIAL  PARK</v>
          </cell>
          <cell r="E64">
            <v>2.331</v>
          </cell>
          <cell r="G64">
            <v>0.21870000000000001</v>
          </cell>
          <cell r="H64">
            <v>2.5497000000000001</v>
          </cell>
          <cell r="I64" t="str">
            <v>016</v>
          </cell>
          <cell r="J64">
            <v>2025</v>
          </cell>
        </row>
        <row r="65">
          <cell r="A65" t="str">
            <v>016COFFEE</v>
          </cell>
          <cell r="B65" t="str">
            <v>COFFEE</v>
          </cell>
          <cell r="E65">
            <v>2.331</v>
          </cell>
          <cell r="H65">
            <v>2.331</v>
          </cell>
          <cell r="I65" t="str">
            <v>016</v>
          </cell>
          <cell r="J65">
            <v>2025</v>
          </cell>
        </row>
        <row r="66">
          <cell r="A66" t="str">
            <v>017CROCKETTALAMO</v>
          </cell>
          <cell r="B66" t="str">
            <v>CROCKETT</v>
          </cell>
          <cell r="C66" t="str">
            <v>ALAMO</v>
          </cell>
          <cell r="E66">
            <v>1.7</v>
          </cell>
          <cell r="F66">
            <v>0.71</v>
          </cell>
          <cell r="H66">
            <v>2.41</v>
          </cell>
          <cell r="I66" t="str">
            <v>017</v>
          </cell>
          <cell r="J66">
            <v>2025</v>
          </cell>
        </row>
        <row r="67">
          <cell r="A67" t="str">
            <v>017CROCKETTBELLS</v>
          </cell>
          <cell r="B67" t="str">
            <v>CROCKETT</v>
          </cell>
          <cell r="C67" t="str">
            <v>BELLS</v>
          </cell>
          <cell r="E67">
            <v>1.7</v>
          </cell>
          <cell r="F67">
            <v>0.94</v>
          </cell>
          <cell r="H67">
            <v>2.64</v>
          </cell>
          <cell r="I67" t="str">
            <v>017</v>
          </cell>
          <cell r="J67">
            <v>2025</v>
          </cell>
        </row>
        <row r="68">
          <cell r="A68" t="str">
            <v>017CROCKETTFRIENDSHIP</v>
          </cell>
          <cell r="B68" t="str">
            <v>CROCKETT</v>
          </cell>
          <cell r="C68" t="str">
            <v>FRIENDSHIP</v>
          </cell>
          <cell r="E68">
            <v>1.7</v>
          </cell>
          <cell r="F68">
            <v>1.4764999999999999</v>
          </cell>
          <cell r="H68">
            <v>3.1764999999999999</v>
          </cell>
          <cell r="I68" t="str">
            <v>017</v>
          </cell>
          <cell r="J68">
            <v>2025</v>
          </cell>
        </row>
        <row r="69">
          <cell r="A69" t="str">
            <v>017CROCKETTMAURY CITY</v>
          </cell>
          <cell r="B69" t="str">
            <v>CROCKETT</v>
          </cell>
          <cell r="C69" t="str">
            <v>MAURY CITY</v>
          </cell>
          <cell r="E69">
            <v>1.7</v>
          </cell>
          <cell r="F69">
            <v>0.60250000000000004</v>
          </cell>
          <cell r="H69">
            <v>2.3025000000000002</v>
          </cell>
          <cell r="I69" t="str">
            <v>017</v>
          </cell>
          <cell r="J69">
            <v>2025</v>
          </cell>
        </row>
        <row r="70">
          <cell r="A70" t="str">
            <v>017CROCKETT</v>
          </cell>
          <cell r="B70" t="str">
            <v>CROCKETT</v>
          </cell>
          <cell r="E70">
            <v>1.7</v>
          </cell>
          <cell r="H70">
            <v>1.7</v>
          </cell>
          <cell r="I70" t="str">
            <v>017</v>
          </cell>
          <cell r="J70">
            <v>2025</v>
          </cell>
        </row>
        <row r="71">
          <cell r="A71" t="str">
            <v>018CUMBERLANDCROSSVILLE</v>
          </cell>
          <cell r="B71" t="str">
            <v>CUMBERLAND</v>
          </cell>
          <cell r="C71" t="str">
            <v>CROSSVILLE</v>
          </cell>
          <cell r="E71">
            <v>1.135</v>
          </cell>
          <cell r="F71">
            <v>0.60589999999999999</v>
          </cell>
          <cell r="H71">
            <v>1.7408999999999999</v>
          </cell>
          <cell r="I71" t="str">
            <v>018</v>
          </cell>
          <cell r="J71">
            <v>2025</v>
          </cell>
        </row>
        <row r="72">
          <cell r="A72" t="str">
            <v>018CUMBERLAND</v>
          </cell>
          <cell r="B72" t="str">
            <v>CUMBERLAND</v>
          </cell>
          <cell r="E72">
            <v>1.135</v>
          </cell>
          <cell r="H72">
            <v>1.135</v>
          </cell>
          <cell r="I72" t="str">
            <v>018</v>
          </cell>
          <cell r="J72">
            <v>2025</v>
          </cell>
        </row>
        <row r="73">
          <cell r="A73" t="str">
            <v>019DAVIDSONBELLE MEADE</v>
          </cell>
          <cell r="B73" t="str">
            <v>DAVIDSON</v>
          </cell>
          <cell r="C73" t="str">
            <v>BELLE MEADE</v>
          </cell>
          <cell r="E73">
            <v>2.782</v>
          </cell>
          <cell r="F73">
            <v>0.30109999999999998</v>
          </cell>
          <cell r="H73">
            <v>3.0831</v>
          </cell>
          <cell r="I73" t="str">
            <v>019</v>
          </cell>
          <cell r="J73">
            <v>2025</v>
          </cell>
        </row>
        <row r="74">
          <cell r="A74" t="str">
            <v>019DAVIDSONGOODLETTSVILLE</v>
          </cell>
          <cell r="B74" t="str">
            <v>DAVIDSON</v>
          </cell>
          <cell r="C74" t="str">
            <v>GOODLETTSVILLE</v>
          </cell>
          <cell r="E74">
            <v>2.782</v>
          </cell>
          <cell r="F74">
            <v>0.50680000000000003</v>
          </cell>
          <cell r="H74">
            <v>3.2888000000000002</v>
          </cell>
          <cell r="I74" t="str">
            <v>019</v>
          </cell>
          <cell r="J74">
            <v>2025</v>
          </cell>
        </row>
        <row r="75">
          <cell r="A75" t="str">
            <v>019DAVIDSONNASHVILLE</v>
          </cell>
          <cell r="B75" t="str">
            <v>DAVIDSON</v>
          </cell>
          <cell r="C75" t="str">
            <v>NASHVILLE</v>
          </cell>
          <cell r="E75">
            <v>2.782</v>
          </cell>
          <cell r="F75">
            <v>3.2000000000000001E-2</v>
          </cell>
          <cell r="H75">
            <v>2.8140000000000001</v>
          </cell>
          <cell r="I75" t="str">
            <v>019</v>
          </cell>
          <cell r="J75">
            <v>2025</v>
          </cell>
        </row>
        <row r="76">
          <cell r="A76" t="str">
            <v>019DAVIDSONRIDGETOP</v>
          </cell>
          <cell r="B76" t="str">
            <v>DAVIDSON</v>
          </cell>
          <cell r="C76" t="str">
            <v>RIDGETOP</v>
          </cell>
          <cell r="E76">
            <v>2.782</v>
          </cell>
          <cell r="F76">
            <v>0.34899999999999998</v>
          </cell>
          <cell r="H76">
            <v>3.1309999999999998</v>
          </cell>
          <cell r="I76" t="str">
            <v>019</v>
          </cell>
          <cell r="J76">
            <v>2025</v>
          </cell>
        </row>
        <row r="77">
          <cell r="A77" t="str">
            <v>019DAVIDSON</v>
          </cell>
          <cell r="B77" t="str">
            <v>DAVIDSON</v>
          </cell>
          <cell r="E77">
            <v>2.782</v>
          </cell>
          <cell r="H77">
            <v>2.782</v>
          </cell>
          <cell r="I77" t="str">
            <v>019</v>
          </cell>
          <cell r="J77">
            <v>2025</v>
          </cell>
        </row>
        <row r="78">
          <cell r="A78" t="str">
            <v>020DECATURDECATURVILLE</v>
          </cell>
          <cell r="B78" t="str">
            <v>DECATUR</v>
          </cell>
          <cell r="C78" t="str">
            <v>DECATURVILLE</v>
          </cell>
          <cell r="E78">
            <v>1.6389</v>
          </cell>
          <cell r="F78">
            <v>0.53808</v>
          </cell>
          <cell r="H78">
            <v>2.1769799999999999</v>
          </cell>
          <cell r="I78" t="str">
            <v>020</v>
          </cell>
          <cell r="J78">
            <v>2025</v>
          </cell>
        </row>
        <row r="79">
          <cell r="A79" t="str">
            <v>020DECATURPARSONS</v>
          </cell>
          <cell r="B79" t="str">
            <v>DECATUR</v>
          </cell>
          <cell r="C79" t="str">
            <v>PARSONS</v>
          </cell>
          <cell r="E79">
            <v>1.6389</v>
          </cell>
          <cell r="F79">
            <v>0.4</v>
          </cell>
          <cell r="H79">
            <v>2.0388999999999999</v>
          </cell>
          <cell r="I79" t="str">
            <v>020</v>
          </cell>
          <cell r="J79">
            <v>2025</v>
          </cell>
        </row>
        <row r="80">
          <cell r="A80" t="str">
            <v>020DECATURSCOTTS HILL</v>
          </cell>
          <cell r="B80" t="str">
            <v>DECATUR</v>
          </cell>
          <cell r="C80" t="str">
            <v>SCOTTS HILL</v>
          </cell>
          <cell r="E80">
            <v>1.6389</v>
          </cell>
          <cell r="F80">
            <v>0.58250000000000002</v>
          </cell>
          <cell r="H80">
            <v>2.2214</v>
          </cell>
          <cell r="I80" t="str">
            <v>020</v>
          </cell>
          <cell r="J80">
            <v>2025</v>
          </cell>
        </row>
        <row r="81">
          <cell r="A81" t="str">
            <v>020DECATUR</v>
          </cell>
          <cell r="B81" t="str">
            <v>DECATUR</v>
          </cell>
          <cell r="E81">
            <v>1.6389</v>
          </cell>
          <cell r="H81">
            <v>1.6389</v>
          </cell>
          <cell r="I81" t="str">
            <v>020</v>
          </cell>
          <cell r="J81">
            <v>2025</v>
          </cell>
        </row>
        <row r="82">
          <cell r="A82" t="str">
            <v>021DEKALBALEXANDRIA</v>
          </cell>
          <cell r="B82" t="str">
            <v>DEKALB</v>
          </cell>
          <cell r="C82" t="str">
            <v>ALEXANDRIA</v>
          </cell>
          <cell r="E82">
            <v>2.5099999999999998</v>
          </cell>
          <cell r="F82">
            <v>0.62329999999999997</v>
          </cell>
          <cell r="H82">
            <v>3.1333000000000002</v>
          </cell>
          <cell r="I82" t="str">
            <v>021</v>
          </cell>
          <cell r="J82">
            <v>2025</v>
          </cell>
        </row>
        <row r="83">
          <cell r="A83" t="str">
            <v>021DEKALBLIBERTY</v>
          </cell>
          <cell r="B83" t="str">
            <v>DEKALB</v>
          </cell>
          <cell r="C83" t="str">
            <v>LIBERTY</v>
          </cell>
          <cell r="E83">
            <v>2.5099999999999998</v>
          </cell>
          <cell r="F83">
            <v>0.14219999999999999</v>
          </cell>
          <cell r="H83">
            <v>2.6522000000000001</v>
          </cell>
          <cell r="I83" t="str">
            <v>021</v>
          </cell>
          <cell r="J83">
            <v>2025</v>
          </cell>
        </row>
        <row r="84">
          <cell r="A84" t="str">
            <v>021DEKALBSMITHVILLE</v>
          </cell>
          <cell r="B84" t="str">
            <v>DEKALB</v>
          </cell>
          <cell r="C84" t="str">
            <v>SMITHVILLE</v>
          </cell>
          <cell r="E84">
            <v>2.5099999999999998</v>
          </cell>
          <cell r="F84">
            <v>0.75229999999999997</v>
          </cell>
          <cell r="H84">
            <v>3.2623000000000002</v>
          </cell>
          <cell r="I84" t="str">
            <v>021</v>
          </cell>
          <cell r="J84">
            <v>2025</v>
          </cell>
        </row>
        <row r="85">
          <cell r="A85" t="str">
            <v>021DEKALB</v>
          </cell>
          <cell r="B85" t="str">
            <v>DEKALB</v>
          </cell>
          <cell r="E85">
            <v>2.5099999999999998</v>
          </cell>
          <cell r="H85">
            <v>2.5099999999999998</v>
          </cell>
          <cell r="I85" t="str">
            <v>021</v>
          </cell>
          <cell r="J85">
            <v>2025</v>
          </cell>
        </row>
        <row r="86">
          <cell r="A86" t="str">
            <v>022DICKSONBURNS</v>
          </cell>
          <cell r="B86" t="str">
            <v>DICKSON</v>
          </cell>
          <cell r="C86" t="str">
            <v>BURNS</v>
          </cell>
          <cell r="E86">
            <v>1.69</v>
          </cell>
          <cell r="F86">
            <v>0.33329999999999999</v>
          </cell>
          <cell r="H86">
            <v>2.0232999999999999</v>
          </cell>
          <cell r="I86" t="str">
            <v>022</v>
          </cell>
          <cell r="J86">
            <v>2025</v>
          </cell>
        </row>
        <row r="87">
          <cell r="A87" t="str">
            <v>022DICKSONCHARLOTTE</v>
          </cell>
          <cell r="B87" t="str">
            <v>DICKSON</v>
          </cell>
          <cell r="C87" t="str">
            <v>CHARLOTTE</v>
          </cell>
          <cell r="E87">
            <v>1.69</v>
          </cell>
          <cell r="F87">
            <v>0.1207</v>
          </cell>
          <cell r="H87">
            <v>1.8107</v>
          </cell>
          <cell r="I87" t="str">
            <v>022</v>
          </cell>
          <cell r="J87">
            <v>2025</v>
          </cell>
        </row>
        <row r="88">
          <cell r="A88" t="str">
            <v>022DICKSONDICKSON</v>
          </cell>
          <cell r="B88" t="str">
            <v>DICKSON</v>
          </cell>
          <cell r="C88" t="str">
            <v>DICKSON</v>
          </cell>
          <cell r="E88">
            <v>1.69</v>
          </cell>
          <cell r="F88">
            <v>0.71</v>
          </cell>
          <cell r="H88">
            <v>2.4</v>
          </cell>
          <cell r="I88" t="str">
            <v>022</v>
          </cell>
          <cell r="J88">
            <v>2025</v>
          </cell>
        </row>
        <row r="89">
          <cell r="A89" t="str">
            <v>022DICKSONVANLEER</v>
          </cell>
          <cell r="B89" t="str">
            <v>DICKSON</v>
          </cell>
          <cell r="C89" t="str">
            <v>VANLEER</v>
          </cell>
          <cell r="E89">
            <v>1.69</v>
          </cell>
          <cell r="F89">
            <v>2.86E-2</v>
          </cell>
          <cell r="H89">
            <v>1.7185999999999999</v>
          </cell>
          <cell r="I89" t="str">
            <v>022</v>
          </cell>
          <cell r="J89">
            <v>2025</v>
          </cell>
        </row>
        <row r="90">
          <cell r="A90" t="str">
            <v>022DICKSONWHITE BLUFF</v>
          </cell>
          <cell r="B90" t="str">
            <v>DICKSON</v>
          </cell>
          <cell r="C90" t="str">
            <v>WHITE BLUFF</v>
          </cell>
          <cell r="E90">
            <v>1.69</v>
          </cell>
          <cell r="F90">
            <v>0.6</v>
          </cell>
          <cell r="H90">
            <v>2.29</v>
          </cell>
          <cell r="I90" t="str">
            <v>022</v>
          </cell>
          <cell r="J90">
            <v>2025</v>
          </cell>
        </row>
        <row r="91">
          <cell r="A91" t="str">
            <v>022DICKSON</v>
          </cell>
          <cell r="B91" t="str">
            <v>DICKSON</v>
          </cell>
          <cell r="E91">
            <v>1.69</v>
          </cell>
          <cell r="H91">
            <v>1.69</v>
          </cell>
          <cell r="I91" t="str">
            <v>022</v>
          </cell>
          <cell r="J91">
            <v>2025</v>
          </cell>
        </row>
        <row r="92">
          <cell r="A92" t="str">
            <v>023DYERDYERSBURG</v>
          </cell>
          <cell r="B92" t="str">
            <v>DYER</v>
          </cell>
          <cell r="C92" t="str">
            <v>DYERSBURG</v>
          </cell>
          <cell r="E92">
            <v>1.76</v>
          </cell>
          <cell r="F92">
            <v>1.83</v>
          </cell>
          <cell r="H92">
            <v>3.59</v>
          </cell>
          <cell r="I92" t="str">
            <v>023</v>
          </cell>
          <cell r="J92">
            <v>2025</v>
          </cell>
        </row>
        <row r="93">
          <cell r="A93" t="str">
            <v>023DYERNEWBERN</v>
          </cell>
          <cell r="B93" t="str">
            <v>DYER</v>
          </cell>
          <cell r="C93" t="str">
            <v>NEWBERN</v>
          </cell>
          <cell r="E93">
            <v>1.76</v>
          </cell>
          <cell r="F93">
            <v>0.95240000000000002</v>
          </cell>
          <cell r="H93">
            <v>2.7124000000000001</v>
          </cell>
          <cell r="I93" t="str">
            <v>023</v>
          </cell>
          <cell r="J93">
            <v>2025</v>
          </cell>
        </row>
        <row r="94">
          <cell r="A94" t="str">
            <v>023DYERTRIMBLE</v>
          </cell>
          <cell r="B94" t="str">
            <v>DYER</v>
          </cell>
          <cell r="C94" t="str">
            <v>TRIMBLE</v>
          </cell>
          <cell r="E94">
            <v>1.76</v>
          </cell>
          <cell r="F94">
            <v>1.1011</v>
          </cell>
          <cell r="H94">
            <v>2.8611</v>
          </cell>
          <cell r="I94" t="str">
            <v>023</v>
          </cell>
          <cell r="J94">
            <v>2025</v>
          </cell>
        </row>
        <row r="95">
          <cell r="A95" t="str">
            <v>023DYER</v>
          </cell>
          <cell r="B95" t="str">
            <v>DYER</v>
          </cell>
          <cell r="E95">
            <v>1.76</v>
          </cell>
          <cell r="H95">
            <v>1.76</v>
          </cell>
          <cell r="I95" t="str">
            <v>023</v>
          </cell>
          <cell r="J95">
            <v>2025</v>
          </cell>
        </row>
        <row r="96">
          <cell r="A96" t="str">
            <v>024FAYETTEGALLAWAY</v>
          </cell>
          <cell r="B96" t="str">
            <v>FAYETTE</v>
          </cell>
          <cell r="C96" t="str">
            <v>GALLAWAY</v>
          </cell>
          <cell r="E96">
            <v>0.93100000000000005</v>
          </cell>
          <cell r="F96">
            <v>1.2339</v>
          </cell>
          <cell r="H96">
            <v>2.1648999999999998</v>
          </cell>
          <cell r="I96" t="str">
            <v>024</v>
          </cell>
          <cell r="J96">
            <v>2025</v>
          </cell>
        </row>
        <row r="97">
          <cell r="A97" t="str">
            <v>024FAYETTEGRAND JUNCTION</v>
          </cell>
          <cell r="B97" t="str">
            <v>FAYETTE</v>
          </cell>
          <cell r="C97" t="str">
            <v>GRAND JUNCTION</v>
          </cell>
          <cell r="E97">
            <v>0.93100000000000005</v>
          </cell>
          <cell r="F97">
            <v>1.5</v>
          </cell>
          <cell r="H97">
            <v>2.431</v>
          </cell>
          <cell r="I97" t="str">
            <v>024</v>
          </cell>
          <cell r="J97">
            <v>2025</v>
          </cell>
        </row>
        <row r="98">
          <cell r="A98" t="str">
            <v>024FAYETTELaGRANGE</v>
          </cell>
          <cell r="B98" t="str">
            <v>FAYETTE</v>
          </cell>
          <cell r="C98" t="str">
            <v>LaGRANGE</v>
          </cell>
          <cell r="E98">
            <v>0.93100000000000005</v>
          </cell>
          <cell r="F98">
            <v>1.2565</v>
          </cell>
          <cell r="H98">
            <v>2.1875</v>
          </cell>
          <cell r="I98" t="str">
            <v>024</v>
          </cell>
          <cell r="J98">
            <v>2025</v>
          </cell>
        </row>
        <row r="99">
          <cell r="A99" t="str">
            <v>024FAYETTEMOSCOW</v>
          </cell>
          <cell r="B99" t="str">
            <v>FAYETTE</v>
          </cell>
          <cell r="C99" t="str">
            <v>MOSCOW</v>
          </cell>
          <cell r="E99">
            <v>0.93100000000000005</v>
          </cell>
          <cell r="F99">
            <v>1.3711899999999999</v>
          </cell>
          <cell r="H99">
            <v>2.30219</v>
          </cell>
          <cell r="I99" t="str">
            <v>024</v>
          </cell>
          <cell r="J99">
            <v>2025</v>
          </cell>
        </row>
        <row r="100">
          <cell r="A100" t="str">
            <v>024FAYETTEOAKLAND</v>
          </cell>
          <cell r="B100" t="str">
            <v>FAYETTE</v>
          </cell>
          <cell r="C100" t="str">
            <v>OAKLAND</v>
          </cell>
          <cell r="E100">
            <v>0.93100000000000005</v>
          </cell>
          <cell r="F100">
            <v>0.63419999999999999</v>
          </cell>
          <cell r="H100">
            <v>1.5651999999999999</v>
          </cell>
          <cell r="I100" t="str">
            <v>024</v>
          </cell>
          <cell r="J100">
            <v>2025</v>
          </cell>
        </row>
        <row r="101">
          <cell r="A101" t="str">
            <v>024FAYETTEPIPERTON</v>
          </cell>
          <cell r="B101" t="str">
            <v>FAYETTE</v>
          </cell>
          <cell r="C101" t="str">
            <v>PIPERTON</v>
          </cell>
          <cell r="E101">
            <v>0.93100000000000005</v>
          </cell>
          <cell r="F101">
            <v>0.40510000000000002</v>
          </cell>
          <cell r="H101">
            <v>1.3361000000000001</v>
          </cell>
          <cell r="I101" t="str">
            <v>024</v>
          </cell>
          <cell r="J101">
            <v>2025</v>
          </cell>
        </row>
        <row r="102">
          <cell r="A102" t="str">
            <v>024FAYETTEROSSVILLE</v>
          </cell>
          <cell r="B102" t="str">
            <v>FAYETTE</v>
          </cell>
          <cell r="C102" t="str">
            <v>ROSSVILLE</v>
          </cell>
          <cell r="E102">
            <v>0.93100000000000005</v>
          </cell>
          <cell r="F102">
            <v>1.119</v>
          </cell>
          <cell r="H102">
            <v>2.0499999999999998</v>
          </cell>
          <cell r="I102" t="str">
            <v>024</v>
          </cell>
          <cell r="J102">
            <v>2025</v>
          </cell>
        </row>
        <row r="103">
          <cell r="A103" t="str">
            <v>024FAYETTESOMERVILLE</v>
          </cell>
          <cell r="B103" t="str">
            <v>FAYETTE</v>
          </cell>
          <cell r="C103" t="str">
            <v>SOMERVILLE</v>
          </cell>
          <cell r="E103">
            <v>0.93100000000000005</v>
          </cell>
          <cell r="F103">
            <v>0.44479999999999997</v>
          </cell>
          <cell r="H103">
            <v>1.3757999999999999</v>
          </cell>
          <cell r="I103" t="str">
            <v>024</v>
          </cell>
          <cell r="J103">
            <v>2025</v>
          </cell>
        </row>
        <row r="104">
          <cell r="A104" t="str">
            <v>024FAYETTE</v>
          </cell>
          <cell r="B104" t="str">
            <v>FAYETTE</v>
          </cell>
          <cell r="E104">
            <v>0.93100000000000005</v>
          </cell>
          <cell r="H104">
            <v>0.93100000000000005</v>
          </cell>
          <cell r="I104" t="str">
            <v>024</v>
          </cell>
          <cell r="J104">
            <v>2025</v>
          </cell>
        </row>
        <row r="105">
          <cell r="A105" t="str">
            <v>025FENTRESSJAMESTOWN</v>
          </cell>
          <cell r="B105" t="str">
            <v>FENTRESS</v>
          </cell>
          <cell r="C105" t="str">
            <v>JAMESTOWN</v>
          </cell>
          <cell r="E105">
            <v>1.35</v>
          </cell>
          <cell r="F105">
            <v>0.502</v>
          </cell>
          <cell r="H105">
            <v>1.8520000000000001</v>
          </cell>
          <cell r="I105" t="str">
            <v>025</v>
          </cell>
          <cell r="J105">
            <v>2025</v>
          </cell>
        </row>
        <row r="106">
          <cell r="A106" t="str">
            <v>025FENTRESS</v>
          </cell>
          <cell r="B106" t="str">
            <v>FENTRESS</v>
          </cell>
          <cell r="E106">
            <v>1.35</v>
          </cell>
          <cell r="H106">
            <v>1.35</v>
          </cell>
          <cell r="I106" t="str">
            <v>025</v>
          </cell>
          <cell r="J106">
            <v>2025</v>
          </cell>
        </row>
        <row r="107">
          <cell r="A107" t="str">
            <v>026FRANKLINCOWAN</v>
          </cell>
          <cell r="B107" t="str">
            <v>FRANKLIN</v>
          </cell>
          <cell r="C107" t="str">
            <v>COWAN</v>
          </cell>
          <cell r="E107">
            <v>1.9767999999999999</v>
          </cell>
          <cell r="F107">
            <v>1.04</v>
          </cell>
          <cell r="H107">
            <v>3.0167999999999999</v>
          </cell>
          <cell r="I107" t="str">
            <v>026</v>
          </cell>
          <cell r="J107">
            <v>2025</v>
          </cell>
        </row>
        <row r="108">
          <cell r="A108" t="str">
            <v>026FRANKLINDECHERD</v>
          </cell>
          <cell r="B108" t="str">
            <v>FRANKLIN</v>
          </cell>
          <cell r="C108" t="str">
            <v>DECHERD</v>
          </cell>
          <cell r="E108">
            <v>1.9767999999999999</v>
          </cell>
          <cell r="F108">
            <v>1.39</v>
          </cell>
          <cell r="H108">
            <v>3.3668</v>
          </cell>
          <cell r="I108" t="str">
            <v>026</v>
          </cell>
          <cell r="J108">
            <v>2025</v>
          </cell>
        </row>
        <row r="109">
          <cell r="A109" t="str">
            <v>026FRANKLINESTILL SPRINGS</v>
          </cell>
          <cell r="B109" t="str">
            <v>FRANKLIN</v>
          </cell>
          <cell r="C109" t="str">
            <v>ESTILL SPRINGS</v>
          </cell>
          <cell r="E109">
            <v>1.9767999999999999</v>
          </cell>
          <cell r="F109">
            <v>0.6</v>
          </cell>
          <cell r="H109">
            <v>2.5768</v>
          </cell>
          <cell r="I109" t="str">
            <v>026</v>
          </cell>
          <cell r="J109">
            <v>2025</v>
          </cell>
        </row>
        <row r="110">
          <cell r="A110" t="str">
            <v>026FRANKLINHUNTLAND</v>
          </cell>
          <cell r="B110" t="str">
            <v>FRANKLIN</v>
          </cell>
          <cell r="C110" t="str">
            <v>HUNTLAND</v>
          </cell>
          <cell r="E110">
            <v>1.9767999999999999</v>
          </cell>
          <cell r="F110">
            <v>1.0965</v>
          </cell>
          <cell r="H110">
            <v>3.0733000000000001</v>
          </cell>
          <cell r="I110" t="str">
            <v>026</v>
          </cell>
          <cell r="J110">
            <v>2025</v>
          </cell>
        </row>
        <row r="111">
          <cell r="A111" t="str">
            <v>026FRANKLINTULLAHOMA</v>
          </cell>
          <cell r="B111" t="str">
            <v>FRANKLIN</v>
          </cell>
          <cell r="C111" t="str">
            <v>TULLAHOMA</v>
          </cell>
          <cell r="E111">
            <v>1.7184999999999999</v>
          </cell>
          <cell r="F111">
            <v>2.1532</v>
          </cell>
          <cell r="H111">
            <v>3.8717000000000001</v>
          </cell>
          <cell r="I111" t="str">
            <v>026</v>
          </cell>
          <cell r="J111">
            <v>2025</v>
          </cell>
        </row>
        <row r="112">
          <cell r="A112" t="str">
            <v>026FRANKLINWINCHESTER</v>
          </cell>
          <cell r="B112" t="str">
            <v>FRANKLIN</v>
          </cell>
          <cell r="C112" t="str">
            <v>WINCHESTER</v>
          </cell>
          <cell r="E112">
            <v>1.7184999999999999</v>
          </cell>
          <cell r="F112">
            <v>0.85250000000000004</v>
          </cell>
          <cell r="H112">
            <v>2.5710000000000002</v>
          </cell>
          <cell r="I112" t="str">
            <v>026</v>
          </cell>
          <cell r="J112">
            <v>2025</v>
          </cell>
        </row>
        <row r="113">
          <cell r="A113" t="str">
            <v>026FRANKLIN</v>
          </cell>
          <cell r="B113" t="str">
            <v>FRANKLIN</v>
          </cell>
          <cell r="E113">
            <v>1.9953000000000001</v>
          </cell>
          <cell r="H113">
            <v>1.9953000000000001</v>
          </cell>
          <cell r="I113" t="str">
            <v>026</v>
          </cell>
          <cell r="J113">
            <v>2025</v>
          </cell>
        </row>
        <row r="114">
          <cell r="A114" t="str">
            <v>027GIBSONBRADFORDBRADFORD SSD</v>
          </cell>
          <cell r="B114" t="str">
            <v>GIBSON</v>
          </cell>
          <cell r="C114" t="str">
            <v>BRADFORD</v>
          </cell>
          <cell r="D114" t="str">
            <v>BRADFORD SSD</v>
          </cell>
          <cell r="E114">
            <v>0.83450000000000002</v>
          </cell>
          <cell r="F114">
            <v>1.34</v>
          </cell>
          <cell r="G114">
            <v>1.2854000000000001</v>
          </cell>
          <cell r="H114">
            <v>3.4599000000000002</v>
          </cell>
          <cell r="I114" t="str">
            <v>027</v>
          </cell>
          <cell r="J114">
            <v>2025</v>
          </cell>
        </row>
        <row r="115">
          <cell r="A115" t="str">
            <v>027GIBSONDYERGIBSON CO SSD</v>
          </cell>
          <cell r="B115" t="str">
            <v>GIBSON</v>
          </cell>
          <cell r="C115" t="str">
            <v>DYER</v>
          </cell>
          <cell r="D115" t="str">
            <v>GIBSON CO SSD</v>
          </cell>
          <cell r="E115">
            <v>0.83450000000000002</v>
          </cell>
          <cell r="F115">
            <v>1.4693000000000001</v>
          </cell>
          <cell r="G115">
            <v>1.3119000000000001</v>
          </cell>
          <cell r="H115">
            <v>3.6156999999999999</v>
          </cell>
          <cell r="I115" t="str">
            <v>027</v>
          </cell>
          <cell r="J115">
            <v>2025</v>
          </cell>
        </row>
        <row r="116">
          <cell r="A116" t="str">
            <v>027GIBSONGIBSONGIBSON CO SSD</v>
          </cell>
          <cell r="B116" t="str">
            <v>GIBSON</v>
          </cell>
          <cell r="C116" t="str">
            <v>GIBSON</v>
          </cell>
          <cell r="D116" t="str">
            <v>GIBSON CO SSD</v>
          </cell>
          <cell r="E116">
            <v>0.83450000000000002</v>
          </cell>
          <cell r="F116">
            <v>0.63529999999999998</v>
          </cell>
          <cell r="G116">
            <v>1.3119000000000001</v>
          </cell>
          <cell r="H116">
            <v>2.7816999999999998</v>
          </cell>
          <cell r="I116" t="str">
            <v>027</v>
          </cell>
          <cell r="J116">
            <v>2025</v>
          </cell>
        </row>
        <row r="117">
          <cell r="A117" t="str">
            <v>027GIBSONHUMBOLDTHUMBOLDT SSD</v>
          </cell>
          <cell r="B117" t="str">
            <v>GIBSON</v>
          </cell>
          <cell r="C117" t="str">
            <v>HUMBOLDT</v>
          </cell>
          <cell r="D117" t="str">
            <v>HUMBOLDT SSD</v>
          </cell>
          <cell r="E117">
            <v>0.83450000000000002</v>
          </cell>
          <cell r="F117">
            <v>1.875</v>
          </cell>
          <cell r="H117">
            <v>2.7094999999999998</v>
          </cell>
          <cell r="I117" t="str">
            <v>027</v>
          </cell>
          <cell r="J117">
            <v>2025</v>
          </cell>
        </row>
        <row r="118">
          <cell r="A118" t="str">
            <v>027GIBSONKENTONKENTON SSD/GIBSON CO SSD</v>
          </cell>
          <cell r="B118" t="str">
            <v>GIBSON</v>
          </cell>
          <cell r="C118" t="str">
            <v>KENTON</v>
          </cell>
          <cell r="D118" t="str">
            <v>KENTON SSD/GIBSON CO SSD</v>
          </cell>
          <cell r="E118">
            <v>0.83450000000000002</v>
          </cell>
          <cell r="F118">
            <v>1.0358000000000001</v>
          </cell>
          <cell r="G118">
            <v>1.6318999999999999</v>
          </cell>
          <cell r="H118">
            <v>3.5022000000000002</v>
          </cell>
          <cell r="I118" t="str">
            <v>027</v>
          </cell>
          <cell r="J118">
            <v>2025</v>
          </cell>
        </row>
        <row r="119">
          <cell r="A119" t="str">
            <v>027GIBSONMEDINAGIBSON CO SSD</v>
          </cell>
          <cell r="B119" t="str">
            <v>GIBSON</v>
          </cell>
          <cell r="C119" t="str">
            <v>MEDINA</v>
          </cell>
          <cell r="D119" t="str">
            <v>GIBSON CO SSD</v>
          </cell>
          <cell r="E119">
            <v>0.83450000000000002</v>
          </cell>
          <cell r="F119">
            <v>0.99590000000000001</v>
          </cell>
          <cell r="G119">
            <v>1.3119000000000001</v>
          </cell>
          <cell r="H119">
            <v>3.1423000000000001</v>
          </cell>
          <cell r="I119" t="str">
            <v>027</v>
          </cell>
          <cell r="J119">
            <v>2025</v>
          </cell>
        </row>
        <row r="120">
          <cell r="A120" t="str">
            <v>027GIBSONMILANMILAN SSD</v>
          </cell>
          <cell r="B120" t="str">
            <v>GIBSON</v>
          </cell>
          <cell r="C120" t="str">
            <v>MILAN</v>
          </cell>
          <cell r="D120" t="str">
            <v>MILAN SSD</v>
          </cell>
          <cell r="E120">
            <v>0.83450000000000002</v>
          </cell>
          <cell r="F120">
            <v>1.23</v>
          </cell>
          <cell r="G120">
            <v>1.4553</v>
          </cell>
          <cell r="H120">
            <v>3.5198</v>
          </cell>
          <cell r="I120" t="str">
            <v>027</v>
          </cell>
          <cell r="J120">
            <v>2025</v>
          </cell>
        </row>
        <row r="121">
          <cell r="A121" t="str">
            <v>027GIBSONRUTHERFORDGIBSON CO SSD</v>
          </cell>
          <cell r="B121" t="str">
            <v>GIBSON</v>
          </cell>
          <cell r="C121" t="str">
            <v>RUTHERFORD</v>
          </cell>
          <cell r="D121" t="str">
            <v>GIBSON CO SSD</v>
          </cell>
          <cell r="E121">
            <v>0.83450000000000002</v>
          </cell>
          <cell r="F121">
            <v>1.6706000000000001</v>
          </cell>
          <cell r="G121">
            <v>1.3119000000000001</v>
          </cell>
          <cell r="H121">
            <v>3.8170000000000002</v>
          </cell>
          <cell r="I121" t="str">
            <v>027</v>
          </cell>
          <cell r="J121">
            <v>2025</v>
          </cell>
        </row>
        <row r="122">
          <cell r="A122" t="str">
            <v>027GIBSONTRENTONTRENTON SSD</v>
          </cell>
          <cell r="B122" t="str">
            <v>GIBSON</v>
          </cell>
          <cell r="C122" t="str">
            <v>TRENTON</v>
          </cell>
          <cell r="D122" t="str">
            <v>TRENTON SSD</v>
          </cell>
          <cell r="E122">
            <v>0.83450000000000002</v>
          </cell>
          <cell r="F122">
            <v>1.28</v>
          </cell>
          <cell r="G122">
            <v>1.4474</v>
          </cell>
          <cell r="H122">
            <v>3.5619000000000001</v>
          </cell>
          <cell r="I122" t="str">
            <v>027</v>
          </cell>
          <cell r="J122">
            <v>2025</v>
          </cell>
        </row>
        <row r="123">
          <cell r="A123" t="str">
            <v>027GIBSONYORKVILLEGIBSON CO SSD</v>
          </cell>
          <cell r="B123" t="str">
            <v>GIBSON</v>
          </cell>
          <cell r="C123" t="str">
            <v>YORKVILLE</v>
          </cell>
          <cell r="D123" t="str">
            <v>GIBSON CO SSD</v>
          </cell>
          <cell r="E123">
            <v>0.83450000000000002</v>
          </cell>
          <cell r="F123">
            <v>0.376</v>
          </cell>
          <cell r="G123">
            <v>1.3119000000000001</v>
          </cell>
          <cell r="H123">
            <v>2.5224000000000002</v>
          </cell>
          <cell r="I123" t="str">
            <v>027</v>
          </cell>
          <cell r="J123">
            <v>2025</v>
          </cell>
        </row>
        <row r="124">
          <cell r="A124" t="str">
            <v>027GIBSONBRADFORD SSD</v>
          </cell>
          <cell r="B124" t="str">
            <v>GIBSON</v>
          </cell>
          <cell r="D124" t="str">
            <v>BRADFORD SSD</v>
          </cell>
          <cell r="E124">
            <v>0.83450000000000002</v>
          </cell>
          <cell r="G124">
            <v>1.2854000000000001</v>
          </cell>
          <cell r="H124">
            <v>2.1198999999999999</v>
          </cell>
          <cell r="I124" t="str">
            <v>027</v>
          </cell>
          <cell r="J124">
            <v>2025</v>
          </cell>
        </row>
        <row r="125">
          <cell r="A125" t="str">
            <v>027GIBSONGIBSON CO SSD</v>
          </cell>
          <cell r="B125" t="str">
            <v>GIBSON</v>
          </cell>
          <cell r="D125" t="str">
            <v>GIBSON CO SSD</v>
          </cell>
          <cell r="E125">
            <v>0.83450000000000002</v>
          </cell>
          <cell r="G125">
            <v>1.3119000000000001</v>
          </cell>
          <cell r="H125">
            <v>2.1463999999999999</v>
          </cell>
          <cell r="I125" t="str">
            <v>027</v>
          </cell>
          <cell r="J125">
            <v>2025</v>
          </cell>
        </row>
        <row r="126">
          <cell r="A126" t="str">
            <v>027GIBSONKENTON SSD</v>
          </cell>
          <cell r="B126" t="str">
            <v>GIBSON</v>
          </cell>
          <cell r="D126" t="str">
            <v>KENTON SSD</v>
          </cell>
          <cell r="E126">
            <v>0.83450000000000002</v>
          </cell>
          <cell r="G126">
            <v>0.32</v>
          </cell>
          <cell r="H126">
            <v>1.1545000000000001</v>
          </cell>
          <cell r="I126" t="str">
            <v>027</v>
          </cell>
          <cell r="J126">
            <v>2025</v>
          </cell>
        </row>
        <row r="127">
          <cell r="A127" t="str">
            <v>027GIBSONKENTON SSD/GIBSON CO SSD</v>
          </cell>
          <cell r="B127" t="str">
            <v>GIBSON</v>
          </cell>
          <cell r="D127" t="str">
            <v>KENTON SSD/GIBSON CO SSD</v>
          </cell>
          <cell r="E127">
            <v>0.83450000000000002</v>
          </cell>
          <cell r="G127">
            <v>1.6318999999999999</v>
          </cell>
          <cell r="H127">
            <v>2.4664000000000001</v>
          </cell>
          <cell r="I127" t="str">
            <v>027</v>
          </cell>
          <cell r="J127">
            <v>2025</v>
          </cell>
        </row>
        <row r="128">
          <cell r="A128" t="str">
            <v>027GIBSONMILAN SSD</v>
          </cell>
          <cell r="B128" t="str">
            <v>GIBSON</v>
          </cell>
          <cell r="D128" t="str">
            <v>MILAN SSD</v>
          </cell>
          <cell r="E128">
            <v>0.83450000000000002</v>
          </cell>
          <cell r="G128">
            <v>1.4553</v>
          </cell>
          <cell r="H128">
            <v>2.2898000000000001</v>
          </cell>
          <cell r="I128" t="str">
            <v>027</v>
          </cell>
          <cell r="J128">
            <v>2025</v>
          </cell>
        </row>
        <row r="129">
          <cell r="A129" t="str">
            <v>027GIBSONTRENTON SSD</v>
          </cell>
          <cell r="B129" t="str">
            <v>GIBSON</v>
          </cell>
          <cell r="D129" t="str">
            <v>TRENTON SSD</v>
          </cell>
          <cell r="E129">
            <v>0.83450000000000002</v>
          </cell>
          <cell r="G129">
            <v>1.4474</v>
          </cell>
          <cell r="H129">
            <v>2.2818999999999998</v>
          </cell>
          <cell r="I129" t="str">
            <v>027</v>
          </cell>
          <cell r="J129">
            <v>2025</v>
          </cell>
        </row>
        <row r="130">
          <cell r="A130" t="str">
            <v>027GIBSON</v>
          </cell>
          <cell r="B130" t="str">
            <v>GIBSON</v>
          </cell>
          <cell r="E130">
            <v>0.83450000000000002</v>
          </cell>
          <cell r="H130">
            <v>0.83450000000000002</v>
          </cell>
          <cell r="I130" t="str">
            <v>027</v>
          </cell>
          <cell r="J130">
            <v>2025</v>
          </cell>
        </row>
        <row r="131">
          <cell r="A131" t="str">
            <v>028GILESARDMORE</v>
          </cell>
          <cell r="B131" t="str">
            <v>GILES</v>
          </cell>
          <cell r="C131" t="str">
            <v>ARDMORE</v>
          </cell>
          <cell r="E131">
            <v>2.3052999999999999</v>
          </cell>
          <cell r="F131">
            <v>0.17499999999999999</v>
          </cell>
          <cell r="H131">
            <v>2.4803000000000002</v>
          </cell>
          <cell r="I131" t="str">
            <v>028</v>
          </cell>
          <cell r="J131">
            <v>2025</v>
          </cell>
        </row>
        <row r="132">
          <cell r="A132" t="str">
            <v>028GILESELKTON</v>
          </cell>
          <cell r="B132" t="str">
            <v>GILES</v>
          </cell>
          <cell r="C132" t="str">
            <v>ELKTON</v>
          </cell>
          <cell r="E132">
            <v>2.3052999999999999</v>
          </cell>
          <cell r="F132">
            <v>0.5</v>
          </cell>
          <cell r="H132">
            <v>2.8052999999999999</v>
          </cell>
          <cell r="I132" t="str">
            <v>028</v>
          </cell>
          <cell r="J132">
            <v>2025</v>
          </cell>
        </row>
        <row r="133">
          <cell r="A133" t="str">
            <v>028GILESLYNNVILLE</v>
          </cell>
          <cell r="B133" t="str">
            <v>GILES</v>
          </cell>
          <cell r="C133" t="str">
            <v>LYNNVILLE</v>
          </cell>
          <cell r="E133">
            <v>2.3052999999999999</v>
          </cell>
          <cell r="F133">
            <v>0.38850000000000001</v>
          </cell>
          <cell r="H133">
            <v>2.6938</v>
          </cell>
          <cell r="I133" t="str">
            <v>028</v>
          </cell>
          <cell r="J133">
            <v>2025</v>
          </cell>
        </row>
        <row r="134">
          <cell r="A134" t="str">
            <v>028GILESPULASKI</v>
          </cell>
          <cell r="B134" t="str">
            <v>GILES</v>
          </cell>
          <cell r="C134" t="str">
            <v>PULASKI</v>
          </cell>
          <cell r="E134">
            <v>2.3052999999999999</v>
          </cell>
          <cell r="F134">
            <v>0.42170000000000002</v>
          </cell>
          <cell r="H134">
            <v>2.7269999999999999</v>
          </cell>
          <cell r="I134" t="str">
            <v>028</v>
          </cell>
          <cell r="J134">
            <v>2025</v>
          </cell>
        </row>
        <row r="135">
          <cell r="A135" t="str">
            <v>028GILES</v>
          </cell>
          <cell r="B135" t="str">
            <v>GILES</v>
          </cell>
          <cell r="E135">
            <v>2.3052999999999999</v>
          </cell>
          <cell r="H135">
            <v>2.3052999999999999</v>
          </cell>
          <cell r="I135" t="str">
            <v>028</v>
          </cell>
          <cell r="J135">
            <v>2025</v>
          </cell>
        </row>
        <row r="136">
          <cell r="A136" t="str">
            <v>029GRAINGER</v>
          </cell>
          <cell r="B136" t="str">
            <v>GRAINGER</v>
          </cell>
          <cell r="E136">
            <v>2.35</v>
          </cell>
          <cell r="H136">
            <v>2.35</v>
          </cell>
          <cell r="I136" t="str">
            <v>029</v>
          </cell>
          <cell r="J136">
            <v>2025</v>
          </cell>
        </row>
        <row r="137">
          <cell r="A137" t="str">
            <v>030GREENEGREENEVILLE</v>
          </cell>
          <cell r="B137" t="str">
            <v>GREENE</v>
          </cell>
          <cell r="C137" t="str">
            <v>GREENEVILLE</v>
          </cell>
          <cell r="E137">
            <v>1.64</v>
          </cell>
          <cell r="F137">
            <v>1.7071000000000001</v>
          </cell>
          <cell r="H137">
            <v>3.3471000000000002</v>
          </cell>
          <cell r="I137" t="str">
            <v>030</v>
          </cell>
          <cell r="J137">
            <v>2025</v>
          </cell>
        </row>
        <row r="138">
          <cell r="A138" t="str">
            <v>030GREENE</v>
          </cell>
          <cell r="B138" t="str">
            <v>GREENE</v>
          </cell>
          <cell r="E138">
            <v>1.65</v>
          </cell>
          <cell r="H138">
            <v>1.65</v>
          </cell>
          <cell r="I138" t="str">
            <v>030</v>
          </cell>
          <cell r="J138">
            <v>2025</v>
          </cell>
        </row>
        <row r="139">
          <cell r="A139" t="str">
            <v>031GRUNDYTRACY CITY</v>
          </cell>
          <cell r="B139" t="str">
            <v>GRUNDY</v>
          </cell>
          <cell r="C139" t="str">
            <v>TRACY CITY</v>
          </cell>
          <cell r="E139">
            <v>1.4259999999999999</v>
          </cell>
          <cell r="F139">
            <v>0.36899999999999999</v>
          </cell>
          <cell r="H139">
            <v>1.7949999999999999</v>
          </cell>
          <cell r="I139" t="str">
            <v>031</v>
          </cell>
          <cell r="J139">
            <v>2025</v>
          </cell>
        </row>
        <row r="140">
          <cell r="A140" t="str">
            <v>031GRUNDY</v>
          </cell>
          <cell r="B140" t="str">
            <v>GRUNDY</v>
          </cell>
          <cell r="E140">
            <v>1.4259999999999999</v>
          </cell>
          <cell r="H140">
            <v>1.4259999999999999</v>
          </cell>
          <cell r="I140" t="str">
            <v>031</v>
          </cell>
          <cell r="J140">
            <v>2025</v>
          </cell>
        </row>
        <row r="141">
          <cell r="A141" t="str">
            <v>032HAMBLENMORRISTOWN</v>
          </cell>
          <cell r="B141" t="str">
            <v>HAMBLEN</v>
          </cell>
          <cell r="C141" t="str">
            <v>MORRISTOWN</v>
          </cell>
          <cell r="E141">
            <v>1.31</v>
          </cell>
          <cell r="F141">
            <v>0.94240000000000002</v>
          </cell>
          <cell r="H141">
            <v>2.2524000000000002</v>
          </cell>
          <cell r="I141" t="str">
            <v>032</v>
          </cell>
          <cell r="J141">
            <v>2025</v>
          </cell>
        </row>
        <row r="142">
          <cell r="A142" t="str">
            <v>032HAMBLENWHITE PINE</v>
          </cell>
          <cell r="B142" t="str">
            <v>HAMBLEN</v>
          </cell>
          <cell r="C142" t="str">
            <v>WHITE PINE</v>
          </cell>
          <cell r="E142">
            <v>1.47</v>
          </cell>
          <cell r="F142">
            <v>0.54</v>
          </cell>
          <cell r="H142">
            <v>2.0099999999999998</v>
          </cell>
          <cell r="I142" t="str">
            <v>032</v>
          </cell>
          <cell r="J142">
            <v>2025</v>
          </cell>
        </row>
        <row r="143">
          <cell r="A143" t="str">
            <v>032HAMBLEN</v>
          </cell>
          <cell r="B143" t="str">
            <v>HAMBLEN</v>
          </cell>
          <cell r="E143">
            <v>1.47</v>
          </cell>
          <cell r="H143">
            <v>1.47</v>
          </cell>
          <cell r="I143" t="str">
            <v>032</v>
          </cell>
          <cell r="J143">
            <v>2025</v>
          </cell>
        </row>
        <row r="144">
          <cell r="A144" t="str">
            <v>033HAMILTONCHATTANOOGA</v>
          </cell>
          <cell r="B144" t="str">
            <v>HAMILTON</v>
          </cell>
          <cell r="C144" t="str">
            <v>CHATTANOOGA</v>
          </cell>
          <cell r="E144">
            <v>1.5157</v>
          </cell>
          <cell r="F144">
            <v>1.93</v>
          </cell>
          <cell r="H144">
            <v>3.4457</v>
          </cell>
          <cell r="I144" t="str">
            <v>033</v>
          </cell>
          <cell r="J144">
            <v>2025</v>
          </cell>
        </row>
        <row r="145">
          <cell r="A145" t="str">
            <v>033HAMILTONCOLLEGEDALE</v>
          </cell>
          <cell r="B145" t="str">
            <v>HAMILTON</v>
          </cell>
          <cell r="C145" t="str">
            <v>COLLEGEDALE</v>
          </cell>
          <cell r="E145">
            <v>1.5157</v>
          </cell>
          <cell r="F145">
            <v>1.069</v>
          </cell>
          <cell r="H145">
            <v>2.5847000000000002</v>
          </cell>
          <cell r="I145" t="str">
            <v>033</v>
          </cell>
          <cell r="J145">
            <v>2025</v>
          </cell>
        </row>
        <row r="146">
          <cell r="A146" t="str">
            <v>033HAMILTONEAST RIDGE</v>
          </cell>
          <cell r="B146" t="str">
            <v>HAMILTON</v>
          </cell>
          <cell r="C146" t="str">
            <v>EAST RIDGE</v>
          </cell>
          <cell r="E146">
            <v>1.5157</v>
          </cell>
          <cell r="F146">
            <v>0.79930000000000001</v>
          </cell>
          <cell r="H146">
            <v>2.3149999999999999</v>
          </cell>
          <cell r="I146" t="str">
            <v>033</v>
          </cell>
          <cell r="J146">
            <v>2025</v>
          </cell>
        </row>
        <row r="147">
          <cell r="A147" t="str">
            <v>033HAMILTONLAKESITE</v>
          </cell>
          <cell r="B147" t="str">
            <v>HAMILTON</v>
          </cell>
          <cell r="C147" t="str">
            <v>LAKESITE</v>
          </cell>
          <cell r="E147">
            <v>1.5157</v>
          </cell>
          <cell r="F147">
            <v>0.1336</v>
          </cell>
          <cell r="H147">
            <v>1.6493</v>
          </cell>
          <cell r="I147" t="str">
            <v>033</v>
          </cell>
          <cell r="J147">
            <v>2025</v>
          </cell>
        </row>
        <row r="148">
          <cell r="A148" t="str">
            <v>033HAMILTONLOOKOUT MOUNTAIN</v>
          </cell>
          <cell r="B148" t="str">
            <v>HAMILTON</v>
          </cell>
          <cell r="C148" t="str">
            <v>LOOKOUT MOUNTAIN</v>
          </cell>
          <cell r="E148">
            <v>1.5157</v>
          </cell>
          <cell r="F148">
            <v>1.63</v>
          </cell>
          <cell r="H148">
            <v>3.1457000000000002</v>
          </cell>
          <cell r="I148" t="str">
            <v>033</v>
          </cell>
          <cell r="J148">
            <v>2025</v>
          </cell>
        </row>
        <row r="149">
          <cell r="A149" t="str">
            <v>033HAMILTONRED BANK</v>
          </cell>
          <cell r="B149" t="str">
            <v>HAMILTON</v>
          </cell>
          <cell r="C149" t="str">
            <v>RED BANK</v>
          </cell>
          <cell r="E149">
            <v>1.5157</v>
          </cell>
          <cell r="F149">
            <v>0.98</v>
          </cell>
          <cell r="H149">
            <v>2.4956999999999998</v>
          </cell>
          <cell r="I149" t="str">
            <v>033</v>
          </cell>
          <cell r="J149">
            <v>2025</v>
          </cell>
        </row>
        <row r="150">
          <cell r="A150" t="str">
            <v>033HAMILTONRIDGESIDE</v>
          </cell>
          <cell r="B150" t="str">
            <v>HAMILTON</v>
          </cell>
          <cell r="C150" t="str">
            <v>RIDGESIDE</v>
          </cell>
          <cell r="E150">
            <v>1.5157</v>
          </cell>
          <cell r="F150">
            <v>2.1859999999999999</v>
          </cell>
          <cell r="H150">
            <v>3.7017000000000002</v>
          </cell>
          <cell r="I150" t="str">
            <v>033</v>
          </cell>
          <cell r="J150">
            <v>2025</v>
          </cell>
        </row>
        <row r="151">
          <cell r="A151" t="str">
            <v>033HAMILTONSIGNAL MOUNTAIN</v>
          </cell>
          <cell r="B151" t="str">
            <v>HAMILTON</v>
          </cell>
          <cell r="C151" t="str">
            <v>SIGNAL MOUNTAIN</v>
          </cell>
          <cell r="E151">
            <v>1.5157</v>
          </cell>
          <cell r="F151">
            <v>1.1002000000000001</v>
          </cell>
          <cell r="H151">
            <v>2.6158999999999999</v>
          </cell>
          <cell r="I151" t="str">
            <v>033</v>
          </cell>
          <cell r="J151">
            <v>2025</v>
          </cell>
        </row>
        <row r="152">
          <cell r="A152" t="str">
            <v>033HAMILTONSODDY DAISY</v>
          </cell>
          <cell r="B152" t="str">
            <v>HAMILTON</v>
          </cell>
          <cell r="C152" t="str">
            <v>SODDY DAISY</v>
          </cell>
          <cell r="E152">
            <v>1.5157</v>
          </cell>
          <cell r="F152">
            <v>1.1000000000000001</v>
          </cell>
          <cell r="H152">
            <v>2.6156999999999999</v>
          </cell>
          <cell r="I152" t="str">
            <v>033</v>
          </cell>
          <cell r="J152">
            <v>2025</v>
          </cell>
        </row>
        <row r="153">
          <cell r="A153" t="str">
            <v>033HAMILTONWALDEN</v>
          </cell>
          <cell r="B153" t="str">
            <v>HAMILTON</v>
          </cell>
          <cell r="C153" t="str">
            <v>WALDEN</v>
          </cell>
          <cell r="E153">
            <v>1.5157</v>
          </cell>
          <cell r="F153">
            <v>0.3589</v>
          </cell>
          <cell r="H153">
            <v>1.8746</v>
          </cell>
          <cell r="I153" t="str">
            <v>033</v>
          </cell>
          <cell r="J153">
            <v>2025</v>
          </cell>
        </row>
        <row r="154">
          <cell r="A154" t="str">
            <v>033HAMILTON</v>
          </cell>
          <cell r="B154" t="str">
            <v>HAMILTON</v>
          </cell>
          <cell r="E154">
            <v>1.5157</v>
          </cell>
          <cell r="H154">
            <v>1.5157</v>
          </cell>
          <cell r="I154" t="str">
            <v>033</v>
          </cell>
          <cell r="J154">
            <v>2025</v>
          </cell>
        </row>
        <row r="155">
          <cell r="A155" t="str">
            <v>034HANCOCK</v>
          </cell>
          <cell r="B155" t="str">
            <v>HANCOCK</v>
          </cell>
          <cell r="E155">
            <v>2.2200000000000002</v>
          </cell>
          <cell r="H155">
            <v>2.2200000000000002</v>
          </cell>
          <cell r="I155" t="str">
            <v>034</v>
          </cell>
          <cell r="J155">
            <v>2025</v>
          </cell>
        </row>
        <row r="156">
          <cell r="A156" t="str">
            <v>035HARDEMANBOLIVAR</v>
          </cell>
          <cell r="B156" t="str">
            <v>HARDEMAN</v>
          </cell>
          <cell r="C156" t="str">
            <v>BOLIVAR</v>
          </cell>
          <cell r="E156">
            <v>1.8102</v>
          </cell>
          <cell r="F156">
            <v>0.83889999999999998</v>
          </cell>
          <cell r="H156">
            <v>2.6490999999999998</v>
          </cell>
          <cell r="I156" t="str">
            <v>035</v>
          </cell>
          <cell r="J156">
            <v>2025</v>
          </cell>
        </row>
        <row r="157">
          <cell r="A157" t="str">
            <v>035HARDEMANGRAND JUNCTION</v>
          </cell>
          <cell r="B157" t="str">
            <v>HARDEMAN</v>
          </cell>
          <cell r="C157" t="str">
            <v>GRAND JUNCTION</v>
          </cell>
          <cell r="E157">
            <v>1.8102</v>
          </cell>
          <cell r="F157">
            <v>1.5</v>
          </cell>
          <cell r="H157">
            <v>3.3102</v>
          </cell>
          <cell r="I157" t="str">
            <v>035</v>
          </cell>
          <cell r="J157">
            <v>2025</v>
          </cell>
        </row>
        <row r="158">
          <cell r="A158" t="str">
            <v>035HARDEMANHICKORY VALLEY</v>
          </cell>
          <cell r="B158" t="str">
            <v>HARDEMAN</v>
          </cell>
          <cell r="C158" t="str">
            <v>HICKORY VALLEY</v>
          </cell>
          <cell r="E158">
            <v>1.8102</v>
          </cell>
          <cell r="F158">
            <v>0.20080000000000001</v>
          </cell>
          <cell r="H158">
            <v>2.0110000000000001</v>
          </cell>
          <cell r="I158" t="str">
            <v>035</v>
          </cell>
          <cell r="J158">
            <v>2025</v>
          </cell>
        </row>
        <row r="159">
          <cell r="A159" t="str">
            <v>035HARDEMANHORNSBY</v>
          </cell>
          <cell r="B159" t="str">
            <v>HARDEMAN</v>
          </cell>
          <cell r="C159" t="str">
            <v>HORNSBY</v>
          </cell>
          <cell r="E159">
            <v>1.8102</v>
          </cell>
          <cell r="F159">
            <v>0.3286</v>
          </cell>
          <cell r="H159">
            <v>2.1387999999999998</v>
          </cell>
          <cell r="I159" t="str">
            <v>035</v>
          </cell>
          <cell r="J159">
            <v>2025</v>
          </cell>
        </row>
        <row r="160">
          <cell r="A160" t="str">
            <v>035HARDEMANMIDDLETON</v>
          </cell>
          <cell r="B160" t="str">
            <v>HARDEMAN</v>
          </cell>
          <cell r="C160" t="str">
            <v>MIDDLETON</v>
          </cell>
          <cell r="E160">
            <v>1.8102</v>
          </cell>
          <cell r="F160">
            <v>0.68030000000000002</v>
          </cell>
          <cell r="H160">
            <v>2.4904999999999999</v>
          </cell>
          <cell r="I160" t="str">
            <v>035</v>
          </cell>
          <cell r="J160">
            <v>2025</v>
          </cell>
        </row>
        <row r="161">
          <cell r="A161" t="str">
            <v>035HARDEMANTOONE</v>
          </cell>
          <cell r="B161" t="str">
            <v>HARDEMAN</v>
          </cell>
          <cell r="C161" t="str">
            <v>TOONE</v>
          </cell>
          <cell r="E161">
            <v>1.8102</v>
          </cell>
          <cell r="F161">
            <v>0.39789999999999998</v>
          </cell>
          <cell r="H161">
            <v>2.2081</v>
          </cell>
          <cell r="I161" t="str">
            <v>035</v>
          </cell>
          <cell r="J161">
            <v>2025</v>
          </cell>
        </row>
        <row r="162">
          <cell r="A162" t="str">
            <v>035HARDEMANWHITEVILLE</v>
          </cell>
          <cell r="B162" t="str">
            <v>HARDEMAN</v>
          </cell>
          <cell r="C162" t="str">
            <v>WHITEVILLE</v>
          </cell>
          <cell r="E162">
            <v>1.8102</v>
          </cell>
          <cell r="F162">
            <v>0.86209999999999998</v>
          </cell>
          <cell r="H162">
            <v>2.6722999999999999</v>
          </cell>
          <cell r="I162" t="str">
            <v>035</v>
          </cell>
          <cell r="J162">
            <v>2025</v>
          </cell>
        </row>
        <row r="163">
          <cell r="A163" t="str">
            <v>035HARDEMAN</v>
          </cell>
          <cell r="B163" t="str">
            <v>HARDEMAN</v>
          </cell>
          <cell r="E163">
            <v>1.8102</v>
          </cell>
          <cell r="H163">
            <v>1.8102</v>
          </cell>
          <cell r="I163" t="str">
            <v>035</v>
          </cell>
          <cell r="J163">
            <v>2025</v>
          </cell>
        </row>
        <row r="164">
          <cell r="A164" t="str">
            <v>036HARDINADAMSVILLE</v>
          </cell>
          <cell r="B164" t="str">
            <v>HARDIN</v>
          </cell>
          <cell r="C164" t="str">
            <v>ADAMSVILLE</v>
          </cell>
          <cell r="E164">
            <v>1.75</v>
          </cell>
          <cell r="F164">
            <v>0.67490000000000006</v>
          </cell>
          <cell r="H164">
            <v>2.4249000000000001</v>
          </cell>
          <cell r="I164" t="str">
            <v>036</v>
          </cell>
          <cell r="J164">
            <v>2025</v>
          </cell>
        </row>
        <row r="165">
          <cell r="A165" t="str">
            <v>036HARDINSAVANNAH</v>
          </cell>
          <cell r="B165" t="str">
            <v>HARDIN</v>
          </cell>
          <cell r="C165" t="str">
            <v>SAVANNAH</v>
          </cell>
          <cell r="E165">
            <v>1.75</v>
          </cell>
          <cell r="F165">
            <v>0.7</v>
          </cell>
          <cell r="H165">
            <v>2.4500000000000002</v>
          </cell>
          <cell r="I165" t="str">
            <v>036</v>
          </cell>
          <cell r="J165">
            <v>2025</v>
          </cell>
        </row>
        <row r="166">
          <cell r="A166" t="str">
            <v>036HARDIN</v>
          </cell>
          <cell r="B166" t="str">
            <v>HARDIN</v>
          </cell>
          <cell r="E166">
            <v>1.75</v>
          </cell>
          <cell r="H166">
            <v>1.75</v>
          </cell>
          <cell r="I166" t="str">
            <v>036</v>
          </cell>
          <cell r="J166">
            <v>2025</v>
          </cell>
        </row>
        <row r="167">
          <cell r="A167" t="str">
            <v>037HAWKINSBULLS GAP</v>
          </cell>
          <cell r="B167" t="str">
            <v>HAWKINS</v>
          </cell>
          <cell r="C167" t="str">
            <v>BULLS GAP</v>
          </cell>
          <cell r="E167">
            <v>2.5546000000000002</v>
          </cell>
          <cell r="F167">
            <v>0.99</v>
          </cell>
          <cell r="H167">
            <v>3.5446</v>
          </cell>
          <cell r="I167" t="str">
            <v>037</v>
          </cell>
          <cell r="J167">
            <v>2025</v>
          </cell>
        </row>
        <row r="168">
          <cell r="A168" t="str">
            <v>037HAWKINSCHURCH HILL</v>
          </cell>
          <cell r="B168" t="str">
            <v>HAWKINS</v>
          </cell>
          <cell r="C168" t="str">
            <v>CHURCH HILL</v>
          </cell>
          <cell r="E168">
            <v>2.5546000000000002</v>
          </cell>
          <cell r="F168">
            <v>1.01</v>
          </cell>
          <cell r="H168">
            <v>3.5646</v>
          </cell>
          <cell r="I168" t="str">
            <v>037</v>
          </cell>
          <cell r="J168">
            <v>2025</v>
          </cell>
        </row>
        <row r="169">
          <cell r="A169" t="str">
            <v>037HAWKINSKINGSPORT</v>
          </cell>
          <cell r="B169" t="str">
            <v>HAWKINS</v>
          </cell>
          <cell r="C169" t="str">
            <v>KINGSPORT</v>
          </cell>
          <cell r="E169">
            <v>2.5546000000000002</v>
          </cell>
          <cell r="F169">
            <v>2.4878</v>
          </cell>
          <cell r="H169">
            <v>5.0423999999999998</v>
          </cell>
          <cell r="I169" t="str">
            <v>037</v>
          </cell>
          <cell r="J169">
            <v>2025</v>
          </cell>
        </row>
        <row r="170">
          <cell r="A170" t="str">
            <v>037HAWKINSMOUNT CARMEL</v>
          </cell>
          <cell r="B170" t="str">
            <v>HAWKINS</v>
          </cell>
          <cell r="C170" t="str">
            <v>MOUNT CARMEL</v>
          </cell>
          <cell r="E170">
            <v>2.5546000000000002</v>
          </cell>
          <cell r="F170">
            <v>1.5896999999999999</v>
          </cell>
          <cell r="H170">
            <v>4.1443000000000003</v>
          </cell>
          <cell r="I170" t="str">
            <v>037</v>
          </cell>
          <cell r="J170">
            <v>2025</v>
          </cell>
        </row>
        <row r="171">
          <cell r="A171" t="str">
            <v>037HAWKINSROGERSVILLE</v>
          </cell>
          <cell r="B171" t="str">
            <v>HAWKINS</v>
          </cell>
          <cell r="C171" t="str">
            <v>ROGERSVILLE</v>
          </cell>
          <cell r="E171">
            <v>2.5546000000000002</v>
          </cell>
          <cell r="F171">
            <v>1.8365</v>
          </cell>
          <cell r="H171">
            <v>4.3910999999999998</v>
          </cell>
          <cell r="I171" t="str">
            <v>037</v>
          </cell>
          <cell r="J171">
            <v>2025</v>
          </cell>
        </row>
        <row r="172">
          <cell r="A172" t="str">
            <v>037HAWKINSSURGOINSVILLE</v>
          </cell>
          <cell r="B172" t="str">
            <v>HAWKINS</v>
          </cell>
          <cell r="C172" t="str">
            <v>SURGOINSVILLE</v>
          </cell>
          <cell r="E172">
            <v>2.5546000000000002</v>
          </cell>
          <cell r="F172">
            <v>1.2</v>
          </cell>
          <cell r="H172">
            <v>3.7545999999999999</v>
          </cell>
          <cell r="I172" t="str">
            <v>037</v>
          </cell>
          <cell r="J172">
            <v>2025</v>
          </cell>
        </row>
        <row r="173">
          <cell r="A173" t="str">
            <v>037HAWKINS</v>
          </cell>
          <cell r="B173" t="str">
            <v>HAWKINS</v>
          </cell>
          <cell r="E173">
            <v>2.5546000000000002</v>
          </cell>
          <cell r="H173">
            <v>2.5546000000000002</v>
          </cell>
          <cell r="I173" t="str">
            <v>037</v>
          </cell>
          <cell r="J173">
            <v>2025</v>
          </cell>
        </row>
        <row r="174">
          <cell r="A174" t="str">
            <v>038HAYWOODBROWNSVILLE</v>
          </cell>
          <cell r="B174" t="str">
            <v>HAYWOOD</v>
          </cell>
          <cell r="C174" t="str">
            <v>BROWNSVILLE</v>
          </cell>
          <cell r="E174">
            <v>1.9285000000000001</v>
          </cell>
          <cell r="F174">
            <v>1.4827999999999999</v>
          </cell>
          <cell r="H174">
            <v>3.4113000000000002</v>
          </cell>
          <cell r="I174" t="str">
            <v>038</v>
          </cell>
          <cell r="J174">
            <v>2025</v>
          </cell>
        </row>
        <row r="175">
          <cell r="A175" t="str">
            <v>038HAYWOODSTANTON</v>
          </cell>
          <cell r="B175" t="str">
            <v>HAYWOOD</v>
          </cell>
          <cell r="C175" t="str">
            <v>STANTON</v>
          </cell>
          <cell r="E175">
            <v>1.9285000000000001</v>
          </cell>
          <cell r="F175">
            <v>1.1899</v>
          </cell>
          <cell r="H175">
            <v>3.1183999999999998</v>
          </cell>
          <cell r="I175" t="str">
            <v>038</v>
          </cell>
          <cell r="J175">
            <v>2025</v>
          </cell>
        </row>
        <row r="176">
          <cell r="A176" t="str">
            <v>038HAYWOOD</v>
          </cell>
          <cell r="B176" t="str">
            <v>HAYWOOD</v>
          </cell>
          <cell r="E176">
            <v>1.9285000000000001</v>
          </cell>
          <cell r="H176">
            <v>1.9285000000000001</v>
          </cell>
          <cell r="I176" t="str">
            <v>038</v>
          </cell>
          <cell r="J176">
            <v>2025</v>
          </cell>
        </row>
        <row r="177">
          <cell r="A177" t="str">
            <v>039HENDERSONLEXINGTON</v>
          </cell>
          <cell r="B177" t="str">
            <v>HENDERSON</v>
          </cell>
          <cell r="C177" t="str">
            <v>LEXINGTON</v>
          </cell>
          <cell r="E177">
            <v>1.4578</v>
          </cell>
          <cell r="F177">
            <v>1.1929000000000001</v>
          </cell>
          <cell r="H177">
            <v>2.6507000000000001</v>
          </cell>
          <cell r="I177" t="str">
            <v>039</v>
          </cell>
          <cell r="J177">
            <v>2025</v>
          </cell>
        </row>
        <row r="178">
          <cell r="A178" t="str">
            <v>039HENDERSONSARDIS</v>
          </cell>
          <cell r="B178" t="str">
            <v>HENDERSON</v>
          </cell>
          <cell r="C178" t="str">
            <v>SARDIS</v>
          </cell>
          <cell r="E178">
            <v>1.4578</v>
          </cell>
          <cell r="F178">
            <v>0.36</v>
          </cell>
          <cell r="H178">
            <v>1.8178000000000001</v>
          </cell>
          <cell r="I178" t="str">
            <v>039</v>
          </cell>
          <cell r="J178">
            <v>2025</v>
          </cell>
        </row>
        <row r="179">
          <cell r="A179" t="str">
            <v>039HENDERSONSCOTTS HILL</v>
          </cell>
          <cell r="B179" t="str">
            <v>HENDERSON</v>
          </cell>
          <cell r="C179" t="str">
            <v>SCOTTS HILL</v>
          </cell>
          <cell r="E179">
            <v>1.4578</v>
          </cell>
          <cell r="F179">
            <v>0.59250000000000003</v>
          </cell>
          <cell r="H179">
            <v>2.0503</v>
          </cell>
          <cell r="I179" t="str">
            <v>039</v>
          </cell>
          <cell r="J179">
            <v>2025</v>
          </cell>
        </row>
        <row r="180">
          <cell r="A180" t="str">
            <v>039HENDERSONHENDERSON COUNTY FIRE DISTRICT</v>
          </cell>
          <cell r="B180" t="str">
            <v>HENDERSON</v>
          </cell>
          <cell r="D180" t="str">
            <v>HENDERSON COUNTY FIRE DISTRICT</v>
          </cell>
          <cell r="E180">
            <v>1.4578</v>
          </cell>
          <cell r="G180">
            <v>0.1237</v>
          </cell>
          <cell r="H180">
            <v>1.5814999999999999</v>
          </cell>
          <cell r="I180" t="str">
            <v>039</v>
          </cell>
          <cell r="J180">
            <v>2025</v>
          </cell>
        </row>
        <row r="181">
          <cell r="A181" t="str">
            <v>039HENDERSON</v>
          </cell>
          <cell r="B181" t="str">
            <v>HENDERSON</v>
          </cell>
          <cell r="E181">
            <v>1.4578</v>
          </cell>
          <cell r="H181">
            <v>1.4578</v>
          </cell>
          <cell r="I181" t="str">
            <v>039</v>
          </cell>
          <cell r="J181">
            <v>2025</v>
          </cell>
        </row>
        <row r="182">
          <cell r="A182" t="str">
            <v>040HENRYCOTTAGE GROVE</v>
          </cell>
          <cell r="B182" t="str">
            <v>HENRY</v>
          </cell>
          <cell r="C182" t="str">
            <v>COTTAGE GROVE</v>
          </cell>
          <cell r="E182">
            <v>1.1991000000000001</v>
          </cell>
          <cell r="F182">
            <v>0.2324</v>
          </cell>
          <cell r="H182">
            <v>1.4315</v>
          </cell>
          <cell r="I182" t="str">
            <v>040</v>
          </cell>
          <cell r="J182">
            <v>2025</v>
          </cell>
        </row>
        <row r="183">
          <cell r="A183" t="str">
            <v>040HENRYHENRY</v>
          </cell>
          <cell r="B183" t="str">
            <v>HENRY</v>
          </cell>
          <cell r="C183" t="str">
            <v>HENRY</v>
          </cell>
          <cell r="E183">
            <v>1.1991000000000001</v>
          </cell>
          <cell r="F183">
            <v>0.52649999999999997</v>
          </cell>
          <cell r="H183">
            <v>1.7256</v>
          </cell>
          <cell r="I183" t="str">
            <v>040</v>
          </cell>
          <cell r="J183">
            <v>2025</v>
          </cell>
        </row>
        <row r="184">
          <cell r="A184" t="str">
            <v>040HENRYMcKENZIE</v>
          </cell>
          <cell r="B184" t="str">
            <v>HENRY</v>
          </cell>
          <cell r="C184" t="str">
            <v>McKENZIE</v>
          </cell>
          <cell r="E184">
            <v>1.1991000000000001</v>
          </cell>
          <cell r="F184">
            <v>0.82179999999999997</v>
          </cell>
          <cell r="H184">
            <v>2.0209000000000001</v>
          </cell>
          <cell r="I184" t="str">
            <v>040</v>
          </cell>
          <cell r="J184">
            <v>2025</v>
          </cell>
        </row>
        <row r="185">
          <cell r="A185" t="str">
            <v>040HENRYPARISPARIS SSD</v>
          </cell>
          <cell r="B185" t="str">
            <v>HENRY</v>
          </cell>
          <cell r="C185" t="str">
            <v>PARIS</v>
          </cell>
          <cell r="D185" t="str">
            <v>PARIS SSD</v>
          </cell>
          <cell r="E185">
            <v>1.1991000000000001</v>
          </cell>
          <cell r="F185">
            <v>0.57030000000000003</v>
          </cell>
          <cell r="G185">
            <v>0.31759999999999999</v>
          </cell>
          <cell r="H185">
            <v>2.0870000000000002</v>
          </cell>
          <cell r="I185" t="str">
            <v>040</v>
          </cell>
          <cell r="J185">
            <v>2025</v>
          </cell>
        </row>
        <row r="186">
          <cell r="A186" t="str">
            <v>040HENRYPARIS</v>
          </cell>
          <cell r="B186" t="str">
            <v>HENRY</v>
          </cell>
          <cell r="C186" t="str">
            <v>PARIS</v>
          </cell>
          <cell r="E186">
            <v>1.1991000000000001</v>
          </cell>
          <cell r="F186">
            <v>0.57030000000000003</v>
          </cell>
          <cell r="H186">
            <v>1.7694000000000001</v>
          </cell>
          <cell r="I186" t="str">
            <v>040</v>
          </cell>
          <cell r="J186">
            <v>2025</v>
          </cell>
        </row>
        <row r="187">
          <cell r="A187" t="str">
            <v>040HENRYPURYEAR</v>
          </cell>
          <cell r="B187" t="str">
            <v>HENRY</v>
          </cell>
          <cell r="C187" t="str">
            <v>PURYEAR</v>
          </cell>
          <cell r="E187">
            <v>1.1991000000000001</v>
          </cell>
          <cell r="F187">
            <v>0.3679</v>
          </cell>
          <cell r="H187">
            <v>1.5669999999999999</v>
          </cell>
          <cell r="I187" t="str">
            <v>040</v>
          </cell>
          <cell r="J187">
            <v>2025</v>
          </cell>
        </row>
        <row r="188">
          <cell r="A188" t="str">
            <v>040HENRYPARIS SSD</v>
          </cell>
          <cell r="B188" t="str">
            <v>HENRY</v>
          </cell>
          <cell r="D188" t="str">
            <v>PARIS SSD</v>
          </cell>
          <cell r="E188">
            <v>1.1991000000000001</v>
          </cell>
          <cell r="G188">
            <v>0.31759999999999999</v>
          </cell>
          <cell r="H188">
            <v>1.5166999999999999</v>
          </cell>
          <cell r="I188" t="str">
            <v>040</v>
          </cell>
          <cell r="J188">
            <v>2025</v>
          </cell>
        </row>
        <row r="189">
          <cell r="A189" t="str">
            <v>040HENRY</v>
          </cell>
          <cell r="B189" t="str">
            <v>HENRY</v>
          </cell>
          <cell r="E189">
            <v>1.1991000000000001</v>
          </cell>
          <cell r="H189">
            <v>1.1991000000000001</v>
          </cell>
          <cell r="I189" t="str">
            <v>040</v>
          </cell>
          <cell r="J189">
            <v>2025</v>
          </cell>
        </row>
        <row r="190">
          <cell r="A190" t="str">
            <v>041HICKMANCENTERVILLE</v>
          </cell>
          <cell r="B190" t="str">
            <v>HICKMAN</v>
          </cell>
          <cell r="C190" t="str">
            <v>CENTERVILLE</v>
          </cell>
          <cell r="E190">
            <v>2.66</v>
          </cell>
          <cell r="F190">
            <v>1.1054999999999999</v>
          </cell>
          <cell r="H190">
            <v>3.7654999999999998</v>
          </cell>
          <cell r="I190" t="str">
            <v>041</v>
          </cell>
          <cell r="J190">
            <v>2025</v>
          </cell>
        </row>
        <row r="191">
          <cell r="A191" t="str">
            <v>041HICKMAN</v>
          </cell>
          <cell r="B191" t="str">
            <v>HICKMAN</v>
          </cell>
          <cell r="E191">
            <v>2.66</v>
          </cell>
          <cell r="H191">
            <v>2.66</v>
          </cell>
          <cell r="I191" t="str">
            <v>041</v>
          </cell>
          <cell r="J191">
            <v>2025</v>
          </cell>
        </row>
        <row r="192">
          <cell r="A192" t="str">
            <v>042HOUSTONERIN</v>
          </cell>
          <cell r="B192" t="str">
            <v>HOUSTON</v>
          </cell>
          <cell r="C192" t="str">
            <v>ERIN</v>
          </cell>
          <cell r="E192">
            <v>1.7297</v>
          </cell>
          <cell r="F192">
            <v>0.69440000000000002</v>
          </cell>
          <cell r="H192">
            <v>2.4241000000000001</v>
          </cell>
          <cell r="I192" t="str">
            <v>042</v>
          </cell>
          <cell r="J192">
            <v>2025</v>
          </cell>
        </row>
        <row r="193">
          <cell r="A193" t="str">
            <v>042HOUSTONTENN RIDGE</v>
          </cell>
          <cell r="B193" t="str">
            <v>HOUSTON</v>
          </cell>
          <cell r="C193" t="str">
            <v>TENN RIDGE</v>
          </cell>
          <cell r="E193">
            <v>1.7297</v>
          </cell>
          <cell r="F193">
            <v>0.56000000000000005</v>
          </cell>
          <cell r="H193">
            <v>2.2896999999999998</v>
          </cell>
          <cell r="I193" t="str">
            <v>042</v>
          </cell>
          <cell r="J193">
            <v>2025</v>
          </cell>
        </row>
        <row r="194">
          <cell r="A194" t="str">
            <v>042HOUSTON</v>
          </cell>
          <cell r="B194" t="str">
            <v>HOUSTON</v>
          </cell>
          <cell r="E194">
            <v>1.7297</v>
          </cell>
          <cell r="H194">
            <v>1.7297</v>
          </cell>
          <cell r="I194" t="str">
            <v>042</v>
          </cell>
          <cell r="J194">
            <v>2025</v>
          </cell>
        </row>
        <row r="195">
          <cell r="A195" t="str">
            <v>043HUMPHREYSMcEWEN</v>
          </cell>
          <cell r="B195" t="str">
            <v>HUMPHREYS</v>
          </cell>
          <cell r="C195" t="str">
            <v>McEWEN</v>
          </cell>
          <cell r="E195">
            <v>1.7699</v>
          </cell>
          <cell r="F195">
            <v>0.56689999999999996</v>
          </cell>
          <cell r="H195">
            <v>2.3368000000000002</v>
          </cell>
          <cell r="I195" t="str">
            <v>043</v>
          </cell>
          <cell r="J195">
            <v>2025</v>
          </cell>
        </row>
        <row r="196">
          <cell r="A196" t="str">
            <v>043HUMPHREYSNEW JOHNSONVILLE</v>
          </cell>
          <cell r="B196" t="str">
            <v>HUMPHREYS</v>
          </cell>
          <cell r="C196" t="str">
            <v>NEW JOHNSONVILLE</v>
          </cell>
          <cell r="E196">
            <v>1.7699</v>
          </cell>
          <cell r="F196">
            <v>0.69330000000000003</v>
          </cell>
          <cell r="H196">
            <v>2.4632000000000001</v>
          </cell>
          <cell r="I196" t="str">
            <v>043</v>
          </cell>
          <cell r="J196">
            <v>2025</v>
          </cell>
        </row>
        <row r="197">
          <cell r="A197" t="str">
            <v>043HUMPHREYSWAVERLY</v>
          </cell>
          <cell r="B197" t="str">
            <v>HUMPHREYS</v>
          </cell>
          <cell r="C197" t="str">
            <v>WAVERLY</v>
          </cell>
          <cell r="E197">
            <v>1.7699</v>
          </cell>
          <cell r="F197">
            <v>1.2678</v>
          </cell>
          <cell r="H197">
            <v>3.0377000000000001</v>
          </cell>
          <cell r="I197" t="str">
            <v>043</v>
          </cell>
          <cell r="J197">
            <v>2025</v>
          </cell>
        </row>
        <row r="198">
          <cell r="A198" t="str">
            <v>043HUMPHREYS</v>
          </cell>
          <cell r="B198" t="str">
            <v>HUMPHREYS</v>
          </cell>
          <cell r="E198">
            <v>1.8399000000000001</v>
          </cell>
          <cell r="H198">
            <v>1.8399000000000001</v>
          </cell>
          <cell r="I198" t="str">
            <v>043</v>
          </cell>
          <cell r="J198">
            <v>2025</v>
          </cell>
        </row>
        <row r="199">
          <cell r="A199" t="str">
            <v>044JACKSONGAINESBORO</v>
          </cell>
          <cell r="B199" t="str">
            <v>JACKSON</v>
          </cell>
          <cell r="C199" t="str">
            <v>GAINESBORO</v>
          </cell>
          <cell r="E199">
            <v>2.5499999999999998</v>
          </cell>
          <cell r="F199">
            <v>0.8</v>
          </cell>
          <cell r="H199">
            <v>3.35</v>
          </cell>
          <cell r="I199" t="str">
            <v>044</v>
          </cell>
          <cell r="J199">
            <v>2025</v>
          </cell>
        </row>
        <row r="200">
          <cell r="A200" t="str">
            <v>044JACKSON</v>
          </cell>
          <cell r="B200" t="str">
            <v>JACKSON</v>
          </cell>
          <cell r="E200">
            <v>2.5499999999999998</v>
          </cell>
          <cell r="H200">
            <v>2.5499999999999998</v>
          </cell>
          <cell r="I200" t="str">
            <v>044</v>
          </cell>
          <cell r="J200">
            <v>2025</v>
          </cell>
        </row>
        <row r="201">
          <cell r="A201" t="str">
            <v>045JEFFERSONBANEBERRY</v>
          </cell>
          <cell r="B201" t="str">
            <v>JEFFERSON</v>
          </cell>
          <cell r="C201" t="str">
            <v>BANEBERRY</v>
          </cell>
          <cell r="E201">
            <v>1.49</v>
          </cell>
          <cell r="F201">
            <v>0.54630000000000001</v>
          </cell>
          <cell r="H201">
            <v>2.0363000000000002</v>
          </cell>
          <cell r="I201" t="str">
            <v>045</v>
          </cell>
          <cell r="J201">
            <v>2025</v>
          </cell>
        </row>
        <row r="202">
          <cell r="A202" t="str">
            <v>045JEFFERSONDANDRIDGE</v>
          </cell>
          <cell r="B202" t="str">
            <v>JEFFERSON</v>
          </cell>
          <cell r="C202" t="str">
            <v>DANDRIDGE</v>
          </cell>
          <cell r="E202">
            <v>1.49</v>
          </cell>
          <cell r="F202">
            <v>0.58130000000000004</v>
          </cell>
          <cell r="H202">
            <v>2.0712999999999999</v>
          </cell>
          <cell r="I202" t="str">
            <v>045</v>
          </cell>
          <cell r="J202">
            <v>2025</v>
          </cell>
        </row>
        <row r="203">
          <cell r="A203" t="str">
            <v>045JEFFERSONJEFFERSON CITY</v>
          </cell>
          <cell r="B203" t="str">
            <v>JEFFERSON</v>
          </cell>
          <cell r="C203" t="str">
            <v>JEFFERSON CITY</v>
          </cell>
          <cell r="E203">
            <v>1.49</v>
          </cell>
          <cell r="F203">
            <v>1.2</v>
          </cell>
          <cell r="H203">
            <v>2.69</v>
          </cell>
          <cell r="I203" t="str">
            <v>045</v>
          </cell>
          <cell r="J203">
            <v>2025</v>
          </cell>
        </row>
        <row r="204">
          <cell r="A204" t="str">
            <v>045JEFFERSONMORRISTOWN</v>
          </cell>
          <cell r="B204" t="str">
            <v>JEFFERSON</v>
          </cell>
          <cell r="C204" t="str">
            <v>MORRISTOWN</v>
          </cell>
          <cell r="E204">
            <v>1.49</v>
          </cell>
          <cell r="F204">
            <v>0.94240000000000002</v>
          </cell>
          <cell r="H204">
            <v>2.4323999999999999</v>
          </cell>
          <cell r="I204" t="str">
            <v>045</v>
          </cell>
          <cell r="J204">
            <v>2025</v>
          </cell>
        </row>
        <row r="205">
          <cell r="A205" t="str">
            <v>045JEFFERSONNEW MARKET</v>
          </cell>
          <cell r="B205" t="str">
            <v>JEFFERSON</v>
          </cell>
          <cell r="C205" t="str">
            <v>NEW MARKET</v>
          </cell>
          <cell r="E205">
            <v>1.49</v>
          </cell>
          <cell r="F205">
            <v>0.35610000000000003</v>
          </cell>
          <cell r="H205">
            <v>1.8461000000000001</v>
          </cell>
          <cell r="I205" t="str">
            <v>045</v>
          </cell>
          <cell r="J205">
            <v>2025</v>
          </cell>
        </row>
        <row r="206">
          <cell r="A206" t="str">
            <v>045JEFFERSONWHITE PINE</v>
          </cell>
          <cell r="B206" t="str">
            <v>JEFFERSON</v>
          </cell>
          <cell r="C206" t="str">
            <v>WHITE PINE</v>
          </cell>
          <cell r="E206">
            <v>1.49</v>
          </cell>
          <cell r="F206">
            <v>0.70340000000000003</v>
          </cell>
          <cell r="H206">
            <v>2.1934</v>
          </cell>
          <cell r="I206" t="str">
            <v>045</v>
          </cell>
          <cell r="J206">
            <v>2025</v>
          </cell>
        </row>
        <row r="207">
          <cell r="A207" t="str">
            <v>045JEFFERSON</v>
          </cell>
          <cell r="B207" t="str">
            <v>JEFFERSON</v>
          </cell>
          <cell r="E207">
            <v>1.49</v>
          </cell>
          <cell r="H207">
            <v>1.49</v>
          </cell>
          <cell r="I207" t="str">
            <v>045</v>
          </cell>
          <cell r="J207">
            <v>2025</v>
          </cell>
        </row>
        <row r="208">
          <cell r="A208" t="str">
            <v>046JOHNSONMOUNTAIN CITY</v>
          </cell>
          <cell r="B208" t="str">
            <v>JOHNSON</v>
          </cell>
          <cell r="C208" t="str">
            <v>MOUNTAIN CITY</v>
          </cell>
          <cell r="E208">
            <v>2.21</v>
          </cell>
          <cell r="F208">
            <v>1.242</v>
          </cell>
          <cell r="H208">
            <v>3.452</v>
          </cell>
          <cell r="I208" t="str">
            <v>046</v>
          </cell>
          <cell r="J208">
            <v>2025</v>
          </cell>
        </row>
        <row r="209">
          <cell r="A209" t="str">
            <v>046JOHNSON</v>
          </cell>
          <cell r="B209" t="str">
            <v>JOHNSON</v>
          </cell>
          <cell r="E209">
            <v>2.21</v>
          </cell>
          <cell r="H209">
            <v>2.21</v>
          </cell>
          <cell r="I209" t="str">
            <v>046</v>
          </cell>
          <cell r="J209">
            <v>2025</v>
          </cell>
        </row>
        <row r="210">
          <cell r="A210" t="str">
            <v>047KNOXKNOXVILLE</v>
          </cell>
          <cell r="B210" t="str">
            <v>KNOX</v>
          </cell>
          <cell r="C210" t="str">
            <v>KNOXVILLE</v>
          </cell>
          <cell r="E210">
            <v>1.554</v>
          </cell>
          <cell r="F210">
            <v>2.1556000000000002</v>
          </cell>
          <cell r="H210">
            <v>3.7096</v>
          </cell>
          <cell r="I210" t="str">
            <v>047</v>
          </cell>
          <cell r="J210">
            <v>2025</v>
          </cell>
        </row>
        <row r="211">
          <cell r="A211" t="str">
            <v>047KNOX</v>
          </cell>
          <cell r="B211" t="str">
            <v>KNOX</v>
          </cell>
          <cell r="E211">
            <v>1.554</v>
          </cell>
          <cell r="H211">
            <v>1.554</v>
          </cell>
          <cell r="I211" t="str">
            <v>047</v>
          </cell>
          <cell r="J211">
            <v>2025</v>
          </cell>
        </row>
        <row r="212">
          <cell r="A212" t="str">
            <v>048LAKERIDGELY</v>
          </cell>
          <cell r="B212" t="str">
            <v>LAKE</v>
          </cell>
          <cell r="C212" t="str">
            <v>RIDGELY</v>
          </cell>
          <cell r="E212">
            <v>3.3660000000000001</v>
          </cell>
          <cell r="F212">
            <v>1.3906000000000001</v>
          </cell>
          <cell r="H212">
            <v>4.7565999999999997</v>
          </cell>
          <cell r="I212" t="str">
            <v>048</v>
          </cell>
          <cell r="J212">
            <v>2025</v>
          </cell>
        </row>
        <row r="213">
          <cell r="A213" t="str">
            <v>048LAKETIPTONVILLE</v>
          </cell>
          <cell r="B213" t="str">
            <v>LAKE</v>
          </cell>
          <cell r="C213" t="str">
            <v>TIPTONVILLE</v>
          </cell>
          <cell r="E213">
            <v>3.3660000000000001</v>
          </cell>
          <cell r="F213">
            <v>1.5654999999999999</v>
          </cell>
          <cell r="H213">
            <v>4.9314999999999998</v>
          </cell>
          <cell r="I213" t="str">
            <v>048</v>
          </cell>
          <cell r="J213">
            <v>2025</v>
          </cell>
        </row>
        <row r="214">
          <cell r="A214" t="str">
            <v>048LAKE</v>
          </cell>
          <cell r="B214" t="str">
            <v>LAKE</v>
          </cell>
          <cell r="E214">
            <v>3.3660000000000001</v>
          </cell>
          <cell r="H214">
            <v>3.3660000000000001</v>
          </cell>
          <cell r="I214" t="str">
            <v>048</v>
          </cell>
          <cell r="J214">
            <v>2025</v>
          </cell>
        </row>
        <row r="215">
          <cell r="A215" t="str">
            <v>049LAUDERDALEGATES</v>
          </cell>
          <cell r="B215" t="str">
            <v>LAUDERDALE</v>
          </cell>
          <cell r="C215" t="str">
            <v>GATES</v>
          </cell>
          <cell r="E215">
            <v>2.5394999999999999</v>
          </cell>
          <cell r="F215">
            <v>1.8344</v>
          </cell>
          <cell r="H215">
            <v>4.3738999999999999</v>
          </cell>
          <cell r="I215" t="str">
            <v>049</v>
          </cell>
          <cell r="J215">
            <v>2025</v>
          </cell>
        </row>
        <row r="216">
          <cell r="A216" t="str">
            <v>049LAUDERDALEHALLS</v>
          </cell>
          <cell r="B216" t="str">
            <v>LAUDERDALE</v>
          </cell>
          <cell r="C216" t="str">
            <v>HALLS</v>
          </cell>
          <cell r="E216">
            <v>2.5394999999999999</v>
          </cell>
          <cell r="F216">
            <v>1.4462999999999999</v>
          </cell>
          <cell r="H216">
            <v>3.9857999999999998</v>
          </cell>
          <cell r="I216" t="str">
            <v>049</v>
          </cell>
          <cell r="J216">
            <v>2025</v>
          </cell>
        </row>
        <row r="217">
          <cell r="A217" t="str">
            <v>049LAUDERDALEHENNING</v>
          </cell>
          <cell r="B217" t="str">
            <v>LAUDERDALE</v>
          </cell>
          <cell r="C217" t="str">
            <v>HENNING</v>
          </cell>
          <cell r="E217">
            <v>2.5394999999999999</v>
          </cell>
          <cell r="F217">
            <v>2.1</v>
          </cell>
          <cell r="H217">
            <v>4.6395</v>
          </cell>
          <cell r="I217" t="str">
            <v>049</v>
          </cell>
          <cell r="J217">
            <v>2025</v>
          </cell>
        </row>
        <row r="218">
          <cell r="A218" t="str">
            <v>049LAUDERDALERIPLEY</v>
          </cell>
          <cell r="B218" t="str">
            <v>LAUDERDALE</v>
          </cell>
          <cell r="C218" t="str">
            <v>RIPLEY</v>
          </cell>
          <cell r="E218">
            <v>2.5394999999999999</v>
          </cell>
          <cell r="F218">
            <v>2.6</v>
          </cell>
          <cell r="H218">
            <v>5.1395</v>
          </cell>
          <cell r="I218" t="str">
            <v>049</v>
          </cell>
          <cell r="J218">
            <v>2025</v>
          </cell>
        </row>
        <row r="219">
          <cell r="A219" t="str">
            <v>049LAUDERDALE</v>
          </cell>
          <cell r="B219" t="str">
            <v>LAUDERDALE</v>
          </cell>
          <cell r="E219">
            <v>2.5394999999999999</v>
          </cell>
          <cell r="H219">
            <v>2.5394999999999999</v>
          </cell>
          <cell r="I219" t="str">
            <v>049</v>
          </cell>
          <cell r="J219">
            <v>2025</v>
          </cell>
        </row>
        <row r="220">
          <cell r="A220" t="str">
            <v>050LAWRENCELAWRENCEBURG</v>
          </cell>
          <cell r="B220" t="str">
            <v>LAWRENCE</v>
          </cell>
          <cell r="C220" t="str">
            <v>LAWRENCEBURG</v>
          </cell>
          <cell r="E220">
            <v>2.0105</v>
          </cell>
          <cell r="F220">
            <v>1.0975999999999999</v>
          </cell>
          <cell r="H220">
            <v>3.1080999999999999</v>
          </cell>
          <cell r="I220" t="str">
            <v>050</v>
          </cell>
          <cell r="J220">
            <v>2025</v>
          </cell>
        </row>
        <row r="221">
          <cell r="A221" t="str">
            <v>050LAWRENCELORETTO</v>
          </cell>
          <cell r="B221" t="str">
            <v>LAWRENCE</v>
          </cell>
          <cell r="C221" t="str">
            <v>LORETTO</v>
          </cell>
          <cell r="E221">
            <v>2.0105</v>
          </cell>
          <cell r="F221">
            <v>0.4</v>
          </cell>
          <cell r="H221">
            <v>2.4104999999999999</v>
          </cell>
          <cell r="I221" t="str">
            <v>050</v>
          </cell>
          <cell r="J221">
            <v>2025</v>
          </cell>
        </row>
        <row r="222">
          <cell r="A222" t="str">
            <v>050LAWRENCESAINT JOSEPH</v>
          </cell>
          <cell r="B222" t="str">
            <v>LAWRENCE</v>
          </cell>
          <cell r="C222" t="str">
            <v>SAINT JOSEPH</v>
          </cell>
          <cell r="E222">
            <v>2.0105</v>
          </cell>
          <cell r="F222">
            <v>0.56379999999999997</v>
          </cell>
          <cell r="H222">
            <v>2.5743</v>
          </cell>
          <cell r="I222" t="str">
            <v>050</v>
          </cell>
          <cell r="J222">
            <v>2025</v>
          </cell>
        </row>
        <row r="223">
          <cell r="A223" t="str">
            <v>050LAWRENCE</v>
          </cell>
          <cell r="B223" t="str">
            <v>LAWRENCE</v>
          </cell>
          <cell r="E223">
            <v>2.0105</v>
          </cell>
          <cell r="H223">
            <v>2.0105</v>
          </cell>
          <cell r="I223" t="str">
            <v>050</v>
          </cell>
          <cell r="J223">
            <v>2025</v>
          </cell>
        </row>
        <row r="224">
          <cell r="A224" t="str">
            <v>051LEWISHOHENWALD</v>
          </cell>
          <cell r="B224" t="str">
            <v>LEWIS</v>
          </cell>
          <cell r="C224" t="str">
            <v>HOHENWALD</v>
          </cell>
          <cell r="E224">
            <v>1.0335000000000001</v>
          </cell>
          <cell r="F224">
            <v>0.65649999999999997</v>
          </cell>
          <cell r="H224">
            <v>1.69</v>
          </cell>
          <cell r="I224" t="str">
            <v>051</v>
          </cell>
          <cell r="J224">
            <v>2025</v>
          </cell>
        </row>
        <row r="225">
          <cell r="A225" t="str">
            <v>051LEWIS</v>
          </cell>
          <cell r="B225" t="str">
            <v>LEWIS</v>
          </cell>
          <cell r="E225">
            <v>1.0335000000000001</v>
          </cell>
          <cell r="H225">
            <v>1.0335000000000001</v>
          </cell>
          <cell r="I225" t="str">
            <v>051</v>
          </cell>
          <cell r="J225">
            <v>2025</v>
          </cell>
        </row>
        <row r="226">
          <cell r="A226" t="str">
            <v>052LINCOLNARDMORE</v>
          </cell>
          <cell r="B226" t="str">
            <v>LINCOLN</v>
          </cell>
          <cell r="C226" t="str">
            <v>ARDMORE</v>
          </cell>
          <cell r="E226">
            <v>1.8997999999999999</v>
          </cell>
          <cell r="F226">
            <v>0.15</v>
          </cell>
          <cell r="H226">
            <v>2.0497999999999998</v>
          </cell>
          <cell r="I226" t="str">
            <v>052</v>
          </cell>
          <cell r="J226">
            <v>2025</v>
          </cell>
        </row>
        <row r="227">
          <cell r="A227" t="str">
            <v>052LINCOLNFAYETTEVILLE</v>
          </cell>
          <cell r="B227" t="str">
            <v>LINCOLN</v>
          </cell>
          <cell r="C227" t="str">
            <v>FAYETTEVILLE</v>
          </cell>
          <cell r="E227">
            <v>1.8997999999999999</v>
          </cell>
          <cell r="F227">
            <v>1.3667</v>
          </cell>
          <cell r="H227">
            <v>3.2665000000000002</v>
          </cell>
          <cell r="I227" t="str">
            <v>052</v>
          </cell>
          <cell r="J227">
            <v>2025</v>
          </cell>
        </row>
        <row r="228">
          <cell r="A228" t="str">
            <v>052LINCOLNPETERSBURG</v>
          </cell>
          <cell r="B228" t="str">
            <v>LINCOLN</v>
          </cell>
          <cell r="C228" t="str">
            <v>PETERSBURG</v>
          </cell>
          <cell r="E228">
            <v>1.8997999999999999</v>
          </cell>
          <cell r="F228">
            <v>0.83299999999999996</v>
          </cell>
          <cell r="H228">
            <v>2.7328000000000001</v>
          </cell>
          <cell r="I228" t="str">
            <v>052</v>
          </cell>
          <cell r="J228">
            <v>2025</v>
          </cell>
        </row>
        <row r="229">
          <cell r="A229" t="str">
            <v>052LINCOLN</v>
          </cell>
          <cell r="B229" t="str">
            <v>LINCOLN</v>
          </cell>
          <cell r="E229">
            <v>1.8997999999999999</v>
          </cell>
          <cell r="H229">
            <v>1.8997999999999999</v>
          </cell>
          <cell r="I229" t="str">
            <v>052</v>
          </cell>
          <cell r="J229">
            <v>2025</v>
          </cell>
        </row>
        <row r="230">
          <cell r="A230" t="str">
            <v>053LOUDONLENOIR CITY</v>
          </cell>
          <cell r="B230" t="str">
            <v>LOUDON</v>
          </cell>
          <cell r="C230" t="str">
            <v>LENOIR CITY</v>
          </cell>
          <cell r="E230">
            <v>1.3883000000000001</v>
          </cell>
          <cell r="F230">
            <v>0.94550000000000001</v>
          </cell>
          <cell r="H230">
            <v>2.3338000000000001</v>
          </cell>
          <cell r="I230" t="str">
            <v>053</v>
          </cell>
          <cell r="J230">
            <v>2025</v>
          </cell>
        </row>
        <row r="231">
          <cell r="A231" t="str">
            <v>053LOUDONLOUDON</v>
          </cell>
          <cell r="B231" t="str">
            <v>LOUDON</v>
          </cell>
          <cell r="C231" t="str">
            <v>LOUDON</v>
          </cell>
          <cell r="E231">
            <v>1.7683</v>
          </cell>
          <cell r="F231">
            <v>1.19</v>
          </cell>
          <cell r="H231">
            <v>2.9582999999999999</v>
          </cell>
          <cell r="I231" t="str">
            <v>053</v>
          </cell>
          <cell r="J231">
            <v>2025</v>
          </cell>
        </row>
        <row r="232">
          <cell r="A232" t="str">
            <v>053LOUDON</v>
          </cell>
          <cell r="B232" t="str">
            <v>LOUDON</v>
          </cell>
          <cell r="E232">
            <v>1.7683</v>
          </cell>
          <cell r="H232">
            <v>1.7683</v>
          </cell>
          <cell r="I232" t="str">
            <v>053</v>
          </cell>
          <cell r="J232">
            <v>2025</v>
          </cell>
        </row>
        <row r="233">
          <cell r="A233" t="str">
            <v>056MACONLaFAYETTE</v>
          </cell>
          <cell r="B233" t="str">
            <v>MACON</v>
          </cell>
          <cell r="C233" t="str">
            <v>LaFAYETTE</v>
          </cell>
          <cell r="E233">
            <v>1.6228</v>
          </cell>
          <cell r="F233">
            <v>0.55000000000000004</v>
          </cell>
          <cell r="H233">
            <v>2.1728000000000001</v>
          </cell>
          <cell r="I233" t="str">
            <v>056</v>
          </cell>
          <cell r="J233">
            <v>2025</v>
          </cell>
        </row>
        <row r="234">
          <cell r="A234" t="str">
            <v>056MACONRED BOILING SPG</v>
          </cell>
          <cell r="B234" t="str">
            <v>MACON</v>
          </cell>
          <cell r="C234" t="str">
            <v>RED BOILING SPG</v>
          </cell>
          <cell r="E234">
            <v>1.6228</v>
          </cell>
          <cell r="F234">
            <v>0.95</v>
          </cell>
          <cell r="H234">
            <v>2.5728</v>
          </cell>
          <cell r="I234" t="str">
            <v>056</v>
          </cell>
          <cell r="J234">
            <v>2025</v>
          </cell>
        </row>
        <row r="235">
          <cell r="A235" t="str">
            <v>056MACON</v>
          </cell>
          <cell r="B235" t="str">
            <v>MACON</v>
          </cell>
          <cell r="E235">
            <v>1.6228</v>
          </cell>
          <cell r="H235">
            <v>1.6228</v>
          </cell>
          <cell r="I235" t="str">
            <v>056</v>
          </cell>
          <cell r="J235">
            <v>2025</v>
          </cell>
        </row>
        <row r="236">
          <cell r="A236" t="str">
            <v>057MADISONHUMBOLDT</v>
          </cell>
          <cell r="B236" t="str">
            <v>MADISON</v>
          </cell>
          <cell r="C236" t="str">
            <v>HUMBOLDT</v>
          </cell>
          <cell r="E236">
            <v>1.8735999999999999</v>
          </cell>
          <cell r="F236">
            <v>1.875</v>
          </cell>
          <cell r="H236">
            <v>3.7486000000000002</v>
          </cell>
          <cell r="I236" t="str">
            <v>057</v>
          </cell>
          <cell r="J236">
            <v>2025</v>
          </cell>
        </row>
        <row r="237">
          <cell r="A237" t="str">
            <v>057MADISONJACKSON</v>
          </cell>
          <cell r="B237" t="str">
            <v>MADISON</v>
          </cell>
          <cell r="C237" t="str">
            <v>JACKSON</v>
          </cell>
          <cell r="E237">
            <v>1.8735999999999999</v>
          </cell>
          <cell r="F237">
            <v>1.6113999999999999</v>
          </cell>
          <cell r="H237">
            <v>3.4849999999999999</v>
          </cell>
          <cell r="I237" t="str">
            <v>057</v>
          </cell>
          <cell r="J237">
            <v>2025</v>
          </cell>
        </row>
        <row r="238">
          <cell r="A238" t="str">
            <v>057MADISONTHREE WAY</v>
          </cell>
          <cell r="B238" t="str">
            <v>MADISON</v>
          </cell>
          <cell r="C238" t="str">
            <v>THREE WAY</v>
          </cell>
          <cell r="E238">
            <v>1.8735999999999999</v>
          </cell>
          <cell r="F238">
            <v>0.41589999999999999</v>
          </cell>
          <cell r="H238">
            <v>2.2894999999999999</v>
          </cell>
          <cell r="I238" t="str">
            <v>057</v>
          </cell>
          <cell r="J238">
            <v>2025</v>
          </cell>
        </row>
        <row r="239">
          <cell r="A239" t="str">
            <v>057MADISON</v>
          </cell>
          <cell r="B239" t="str">
            <v>MADISON</v>
          </cell>
          <cell r="E239">
            <v>1.8735999999999999</v>
          </cell>
          <cell r="H239">
            <v>1.8735999999999999</v>
          </cell>
          <cell r="I239" t="str">
            <v>057</v>
          </cell>
          <cell r="J239">
            <v>2025</v>
          </cell>
        </row>
        <row r="240">
          <cell r="A240" t="str">
            <v>058MARIONJASPER</v>
          </cell>
          <cell r="B240" t="str">
            <v>MARION</v>
          </cell>
          <cell r="C240" t="str">
            <v>JASPER</v>
          </cell>
          <cell r="E240">
            <v>1.7603</v>
          </cell>
          <cell r="F240">
            <v>0.3629</v>
          </cell>
          <cell r="H240">
            <v>2.1232000000000002</v>
          </cell>
          <cell r="I240" t="str">
            <v>058</v>
          </cell>
          <cell r="J240">
            <v>2025</v>
          </cell>
        </row>
        <row r="241">
          <cell r="A241" t="str">
            <v>058MARIONKIMBALL</v>
          </cell>
          <cell r="B241" t="str">
            <v>MARION</v>
          </cell>
          <cell r="C241" t="str">
            <v>KIMBALL</v>
          </cell>
          <cell r="E241">
            <v>1.7603</v>
          </cell>
          <cell r="F241">
            <v>8.5300000000000001E-2</v>
          </cell>
          <cell r="H241">
            <v>1.8455999999999999</v>
          </cell>
          <cell r="I241" t="str">
            <v>058</v>
          </cell>
          <cell r="J241">
            <v>2025</v>
          </cell>
        </row>
        <row r="242">
          <cell r="A242" t="str">
            <v>058MARIONNEW HOPE</v>
          </cell>
          <cell r="B242" t="str">
            <v>MARION</v>
          </cell>
          <cell r="C242" t="str">
            <v>NEW HOPE</v>
          </cell>
          <cell r="E242">
            <v>1.7603</v>
          </cell>
          <cell r="F242">
            <v>0.28489999999999999</v>
          </cell>
          <cell r="H242">
            <v>2.0451999999999999</v>
          </cell>
          <cell r="I242" t="str">
            <v>058</v>
          </cell>
          <cell r="J242">
            <v>2025</v>
          </cell>
        </row>
        <row r="243">
          <cell r="A243" t="str">
            <v>058MARIONSOUTH PITTSBURGRICHARD CITY SSD</v>
          </cell>
          <cell r="B243" t="str">
            <v>MARION</v>
          </cell>
          <cell r="C243" t="str">
            <v>SOUTH PITTSBURG</v>
          </cell>
          <cell r="D243" t="str">
            <v>RICHARD CITY SSD</v>
          </cell>
          <cell r="E243">
            <v>1.5948</v>
          </cell>
          <cell r="F243">
            <v>1.74</v>
          </cell>
          <cell r="G243">
            <v>0.1424</v>
          </cell>
          <cell r="H243">
            <v>3.4771999999999998</v>
          </cell>
          <cell r="I243" t="str">
            <v>058</v>
          </cell>
          <cell r="J243">
            <v>2025</v>
          </cell>
        </row>
        <row r="244">
          <cell r="A244" t="str">
            <v>058MARIONSOUTH PITTSBURG</v>
          </cell>
          <cell r="B244" t="str">
            <v>MARION</v>
          </cell>
          <cell r="C244" t="str">
            <v>SOUTH PITTSBURG</v>
          </cell>
          <cell r="E244">
            <v>1.7603</v>
          </cell>
          <cell r="F244">
            <v>1.74</v>
          </cell>
          <cell r="H244">
            <v>3.5003000000000002</v>
          </cell>
          <cell r="I244" t="str">
            <v>058</v>
          </cell>
          <cell r="J244">
            <v>2025</v>
          </cell>
        </row>
        <row r="245">
          <cell r="A245" t="str">
            <v>058MARIONWHITWELL</v>
          </cell>
          <cell r="B245" t="str">
            <v>MARION</v>
          </cell>
          <cell r="C245" t="str">
            <v>WHITWELL</v>
          </cell>
          <cell r="E245">
            <v>1.7603</v>
          </cell>
          <cell r="F245">
            <v>0.83909999999999996</v>
          </cell>
          <cell r="H245">
            <v>2.5994000000000002</v>
          </cell>
          <cell r="I245" t="str">
            <v>058</v>
          </cell>
          <cell r="J245">
            <v>2025</v>
          </cell>
        </row>
        <row r="246">
          <cell r="A246" t="str">
            <v>058MARIONRICHARD CITY SSD</v>
          </cell>
          <cell r="B246" t="str">
            <v>MARION</v>
          </cell>
          <cell r="D246" t="str">
            <v>RICHARD CITY SSD</v>
          </cell>
          <cell r="E246">
            <v>1.5948</v>
          </cell>
          <cell r="G246">
            <v>0.1424</v>
          </cell>
          <cell r="H246">
            <v>1.7372000000000001</v>
          </cell>
          <cell r="I246" t="str">
            <v>058</v>
          </cell>
          <cell r="J246">
            <v>2025</v>
          </cell>
        </row>
        <row r="247">
          <cell r="A247" t="str">
            <v>058MARION</v>
          </cell>
          <cell r="B247" t="str">
            <v>MARION</v>
          </cell>
          <cell r="E247">
            <v>1.7603</v>
          </cell>
          <cell r="H247">
            <v>1.7603</v>
          </cell>
          <cell r="I247" t="str">
            <v>058</v>
          </cell>
          <cell r="J247">
            <v>2025</v>
          </cell>
        </row>
        <row r="248">
          <cell r="A248" t="str">
            <v>059MARSHALLCHAPEL HILL</v>
          </cell>
          <cell r="B248" t="str">
            <v>MARSHALL</v>
          </cell>
          <cell r="C248" t="str">
            <v>CHAPEL HILL</v>
          </cell>
          <cell r="E248">
            <v>1.9686999999999999</v>
          </cell>
          <cell r="F248">
            <v>0.90636300000000003</v>
          </cell>
          <cell r="H248">
            <v>2.8750629999999999</v>
          </cell>
          <cell r="I248" t="str">
            <v>059</v>
          </cell>
          <cell r="J248">
            <v>2025</v>
          </cell>
        </row>
        <row r="249">
          <cell r="A249" t="str">
            <v>059MARSHALLCORNERSVILLE</v>
          </cell>
          <cell r="B249" t="str">
            <v>MARSHALL</v>
          </cell>
          <cell r="C249" t="str">
            <v>CORNERSVILLE</v>
          </cell>
          <cell r="E249">
            <v>1.9686999999999999</v>
          </cell>
          <cell r="F249">
            <v>0.9</v>
          </cell>
          <cell r="H249">
            <v>2.8687</v>
          </cell>
          <cell r="I249" t="str">
            <v>059</v>
          </cell>
          <cell r="J249">
            <v>2025</v>
          </cell>
        </row>
        <row r="250">
          <cell r="A250" t="str">
            <v>059MARSHALLLEWISBURG</v>
          </cell>
          <cell r="B250" t="str">
            <v>MARSHALL</v>
          </cell>
          <cell r="C250" t="str">
            <v>LEWISBURG</v>
          </cell>
          <cell r="E250">
            <v>1.9686999999999999</v>
          </cell>
          <cell r="F250">
            <v>1.38</v>
          </cell>
          <cell r="H250">
            <v>3.3487</v>
          </cell>
          <cell r="I250" t="str">
            <v>059</v>
          </cell>
          <cell r="J250">
            <v>2025</v>
          </cell>
        </row>
        <row r="251">
          <cell r="A251" t="str">
            <v>059MARSHALLPETERSBURG</v>
          </cell>
          <cell r="B251" t="str">
            <v>MARSHALL</v>
          </cell>
          <cell r="C251" t="str">
            <v>PETERSBURG</v>
          </cell>
          <cell r="E251">
            <v>1.9686999999999999</v>
          </cell>
          <cell r="F251">
            <v>1.0716000000000001</v>
          </cell>
          <cell r="H251">
            <v>3.0402999999999998</v>
          </cell>
          <cell r="I251" t="str">
            <v>059</v>
          </cell>
          <cell r="J251">
            <v>2025</v>
          </cell>
        </row>
        <row r="252">
          <cell r="A252" t="str">
            <v>059MARSHALL</v>
          </cell>
          <cell r="B252" t="str">
            <v>MARSHALL</v>
          </cell>
          <cell r="E252">
            <v>1.9686999999999999</v>
          </cell>
          <cell r="H252">
            <v>1.9686999999999999</v>
          </cell>
          <cell r="I252" t="str">
            <v>059</v>
          </cell>
          <cell r="J252">
            <v>2025</v>
          </cell>
        </row>
        <row r="253">
          <cell r="A253" t="str">
            <v>060MAURYCOLUMBIA</v>
          </cell>
          <cell r="B253" t="str">
            <v>MAURY</v>
          </cell>
          <cell r="C253" t="str">
            <v>COLUMBIA</v>
          </cell>
          <cell r="E253">
            <v>1.91</v>
          </cell>
          <cell r="F253">
            <v>0.82509999999999994</v>
          </cell>
          <cell r="H253">
            <v>2.7351000000000001</v>
          </cell>
          <cell r="I253" t="str">
            <v>060</v>
          </cell>
          <cell r="J253">
            <v>2025</v>
          </cell>
        </row>
        <row r="254">
          <cell r="A254" t="str">
            <v>060MAURYMOUNT PLEASANT</v>
          </cell>
          <cell r="B254" t="str">
            <v>MAURY</v>
          </cell>
          <cell r="C254" t="str">
            <v>MOUNT PLEASANT</v>
          </cell>
          <cell r="E254">
            <v>1.91</v>
          </cell>
          <cell r="F254">
            <v>1.69</v>
          </cell>
          <cell r="H254">
            <v>3.6</v>
          </cell>
          <cell r="I254" t="str">
            <v>060</v>
          </cell>
          <cell r="J254">
            <v>2025</v>
          </cell>
        </row>
        <row r="255">
          <cell r="A255" t="str">
            <v>060MAURYSPRING HILL</v>
          </cell>
          <cell r="B255" t="str">
            <v>MAURY</v>
          </cell>
          <cell r="C255" t="str">
            <v>SPRING HILL</v>
          </cell>
          <cell r="E255">
            <v>1.91</v>
          </cell>
          <cell r="F255">
            <v>0.73899999999999999</v>
          </cell>
          <cell r="H255">
            <v>2.649</v>
          </cell>
          <cell r="I255" t="str">
            <v>060</v>
          </cell>
          <cell r="J255">
            <v>2025</v>
          </cell>
        </row>
        <row r="256">
          <cell r="A256" t="str">
            <v>060MAURY</v>
          </cell>
          <cell r="B256" t="str">
            <v>MAURY</v>
          </cell>
          <cell r="E256">
            <v>1.91</v>
          </cell>
          <cell r="H256">
            <v>1.91</v>
          </cell>
          <cell r="I256" t="str">
            <v>060</v>
          </cell>
          <cell r="J256">
            <v>2025</v>
          </cell>
        </row>
        <row r="257">
          <cell r="A257" t="str">
            <v>054MCMINNATHENS</v>
          </cell>
          <cell r="B257" t="str">
            <v>MCMINN</v>
          </cell>
          <cell r="C257" t="str">
            <v>ATHENS</v>
          </cell>
          <cell r="E257">
            <v>1.0823</v>
          </cell>
          <cell r="F257">
            <v>1.0078</v>
          </cell>
          <cell r="H257">
            <v>2.0901000000000001</v>
          </cell>
          <cell r="I257" t="str">
            <v>054</v>
          </cell>
          <cell r="J257">
            <v>2025</v>
          </cell>
        </row>
        <row r="258">
          <cell r="A258" t="str">
            <v>054MCMINNCALHOUN</v>
          </cell>
          <cell r="B258" t="str">
            <v>MCMINN</v>
          </cell>
          <cell r="C258" t="str">
            <v>CALHOUN</v>
          </cell>
          <cell r="E258">
            <v>1.0823</v>
          </cell>
          <cell r="F258">
            <v>0.33450000000000002</v>
          </cell>
          <cell r="H258">
            <v>1.4168000000000001</v>
          </cell>
          <cell r="I258" t="str">
            <v>054</v>
          </cell>
          <cell r="J258">
            <v>2025</v>
          </cell>
        </row>
        <row r="259">
          <cell r="A259" t="str">
            <v>054MCMINNENGLEWOOD</v>
          </cell>
          <cell r="B259" t="str">
            <v>MCMINN</v>
          </cell>
          <cell r="C259" t="str">
            <v>ENGLEWOOD</v>
          </cell>
          <cell r="E259">
            <v>1.0823</v>
          </cell>
          <cell r="F259">
            <v>0.80030000000000001</v>
          </cell>
          <cell r="H259">
            <v>1.8826000000000001</v>
          </cell>
          <cell r="I259" t="str">
            <v>054</v>
          </cell>
          <cell r="J259">
            <v>2025</v>
          </cell>
        </row>
        <row r="260">
          <cell r="A260" t="str">
            <v>054MCMINNETOWAH</v>
          </cell>
          <cell r="B260" t="str">
            <v>MCMINN</v>
          </cell>
          <cell r="C260" t="str">
            <v>ETOWAH</v>
          </cell>
          <cell r="E260">
            <v>1.0823</v>
          </cell>
          <cell r="F260">
            <v>1.2746999999999999</v>
          </cell>
          <cell r="H260">
            <v>2.3570000000000002</v>
          </cell>
          <cell r="I260" t="str">
            <v>054</v>
          </cell>
          <cell r="J260">
            <v>2025</v>
          </cell>
        </row>
        <row r="261">
          <cell r="A261" t="str">
            <v>054MCMINNNIOTA</v>
          </cell>
          <cell r="B261" t="str">
            <v>MCMINN</v>
          </cell>
          <cell r="C261" t="str">
            <v>NIOTA</v>
          </cell>
          <cell r="E261">
            <v>1.0823</v>
          </cell>
          <cell r="F261">
            <v>0.8639</v>
          </cell>
          <cell r="H261">
            <v>1.9461999999999999</v>
          </cell>
          <cell r="I261" t="str">
            <v>054</v>
          </cell>
          <cell r="J261">
            <v>2025</v>
          </cell>
        </row>
        <row r="262">
          <cell r="A262" t="str">
            <v>054MCMINNSWEETWATER</v>
          </cell>
          <cell r="B262" t="str">
            <v>MCMINN</v>
          </cell>
          <cell r="C262" t="str">
            <v>SWEETWATER</v>
          </cell>
          <cell r="E262">
            <v>1.0823</v>
          </cell>
          <cell r="F262">
            <v>0.93459999999999999</v>
          </cell>
          <cell r="H262">
            <v>2.0169000000000001</v>
          </cell>
          <cell r="I262" t="str">
            <v>054</v>
          </cell>
          <cell r="J262">
            <v>2025</v>
          </cell>
        </row>
        <row r="263">
          <cell r="A263" t="str">
            <v>054MCMINN</v>
          </cell>
          <cell r="B263" t="str">
            <v>MCMINN</v>
          </cell>
          <cell r="E263">
            <v>1.0823</v>
          </cell>
          <cell r="H263">
            <v>1.0823</v>
          </cell>
          <cell r="I263" t="str">
            <v>054</v>
          </cell>
          <cell r="J263">
            <v>2025</v>
          </cell>
        </row>
        <row r="264">
          <cell r="A264" t="str">
            <v>055MCNAIRYADAMSVILLE</v>
          </cell>
          <cell r="B264" t="str">
            <v>MCNAIRY</v>
          </cell>
          <cell r="C264" t="str">
            <v>ADAMSVILLE</v>
          </cell>
          <cell r="E264">
            <v>1.5771999999999999</v>
          </cell>
          <cell r="F264">
            <v>0.67490000000000006</v>
          </cell>
          <cell r="H264">
            <v>2.2521</v>
          </cell>
          <cell r="I264" t="str">
            <v>055</v>
          </cell>
          <cell r="J264">
            <v>2025</v>
          </cell>
        </row>
        <row r="265">
          <cell r="A265" t="str">
            <v>055MCNAIRYBETHEL SPRINGS</v>
          </cell>
          <cell r="B265" t="str">
            <v>MCNAIRY</v>
          </cell>
          <cell r="C265" t="str">
            <v>BETHEL SPRINGS</v>
          </cell>
          <cell r="E265">
            <v>1.5771999999999999</v>
          </cell>
          <cell r="F265">
            <v>0.53120000000000001</v>
          </cell>
          <cell r="H265">
            <v>2.1084000000000001</v>
          </cell>
          <cell r="I265" t="str">
            <v>055</v>
          </cell>
          <cell r="J265">
            <v>2025</v>
          </cell>
        </row>
        <row r="266">
          <cell r="A266" t="str">
            <v>055MCNAIRYSELMER</v>
          </cell>
          <cell r="B266" t="str">
            <v>MCNAIRY</v>
          </cell>
          <cell r="C266" t="str">
            <v>SELMER</v>
          </cell>
          <cell r="E266">
            <v>1.5771999999999999</v>
          </cell>
          <cell r="F266">
            <v>0.9</v>
          </cell>
          <cell r="H266">
            <v>2.4771999999999998</v>
          </cell>
          <cell r="I266" t="str">
            <v>055</v>
          </cell>
          <cell r="J266">
            <v>2025</v>
          </cell>
        </row>
        <row r="267">
          <cell r="A267" t="str">
            <v>055MCNAIRY</v>
          </cell>
          <cell r="B267" t="str">
            <v>MCNAIRY</v>
          </cell>
          <cell r="E267">
            <v>1.5771999999999999</v>
          </cell>
          <cell r="H267">
            <v>1.5771999999999999</v>
          </cell>
          <cell r="I267" t="str">
            <v>055</v>
          </cell>
          <cell r="J267">
            <v>2025</v>
          </cell>
        </row>
        <row r="268">
          <cell r="A268" t="str">
            <v>061MEIGSDECATUR</v>
          </cell>
          <cell r="B268" t="str">
            <v>MEIGS</v>
          </cell>
          <cell r="C268" t="str">
            <v>DECATUR</v>
          </cell>
          <cell r="E268">
            <v>1.6884999999999999</v>
          </cell>
          <cell r="F268">
            <v>0.34489999999999998</v>
          </cell>
          <cell r="H268">
            <v>2.0333999999999999</v>
          </cell>
          <cell r="I268" t="str">
            <v>061</v>
          </cell>
          <cell r="J268">
            <v>2025</v>
          </cell>
        </row>
        <row r="269">
          <cell r="A269" t="str">
            <v>061MEIGS</v>
          </cell>
          <cell r="B269" t="str">
            <v>MEIGS</v>
          </cell>
          <cell r="E269">
            <v>1.6884999999999999</v>
          </cell>
          <cell r="H269">
            <v>1.6884999999999999</v>
          </cell>
          <cell r="I269" t="str">
            <v>061</v>
          </cell>
          <cell r="J269">
            <v>2025</v>
          </cell>
        </row>
        <row r="270">
          <cell r="A270" t="str">
            <v>062MONROEMADISONVILLE</v>
          </cell>
          <cell r="B270" t="str">
            <v>MONROE</v>
          </cell>
          <cell r="C270" t="str">
            <v>MADISONVILLE</v>
          </cell>
          <cell r="E270">
            <v>1.5227999999999999</v>
          </cell>
          <cell r="F270">
            <v>0.59950000000000003</v>
          </cell>
          <cell r="H270">
            <v>2.1223000000000001</v>
          </cell>
          <cell r="I270" t="str">
            <v>062</v>
          </cell>
          <cell r="J270">
            <v>2025</v>
          </cell>
        </row>
        <row r="271">
          <cell r="A271" t="str">
            <v>062MONROESWEETWATER</v>
          </cell>
          <cell r="B271" t="str">
            <v>MONROE</v>
          </cell>
          <cell r="C271" t="str">
            <v>SWEETWATER</v>
          </cell>
          <cell r="E271">
            <v>1.5227999999999999</v>
          </cell>
          <cell r="F271">
            <v>0.93459999999999999</v>
          </cell>
          <cell r="H271">
            <v>2.4573999999999998</v>
          </cell>
          <cell r="I271" t="str">
            <v>062</v>
          </cell>
          <cell r="J271">
            <v>2025</v>
          </cell>
        </row>
        <row r="272">
          <cell r="A272" t="str">
            <v>062MONROETELLICO PLAINS</v>
          </cell>
          <cell r="B272" t="str">
            <v>MONROE</v>
          </cell>
          <cell r="C272" t="str">
            <v>TELLICO PLAINS</v>
          </cell>
          <cell r="E272">
            <v>1.5227999999999999</v>
          </cell>
          <cell r="F272">
            <v>0.31340000000000001</v>
          </cell>
          <cell r="H272">
            <v>1.8362000000000001</v>
          </cell>
          <cell r="I272" t="str">
            <v>062</v>
          </cell>
          <cell r="J272">
            <v>2025</v>
          </cell>
        </row>
        <row r="273">
          <cell r="A273" t="str">
            <v>062MONROEVONORE</v>
          </cell>
          <cell r="B273" t="str">
            <v>MONROE</v>
          </cell>
          <cell r="C273" t="str">
            <v>VONORE</v>
          </cell>
          <cell r="E273">
            <v>1.5227999999999999</v>
          </cell>
          <cell r="F273">
            <v>0.35039999999999999</v>
          </cell>
          <cell r="H273">
            <v>1.8732</v>
          </cell>
          <cell r="I273" t="str">
            <v>062</v>
          </cell>
          <cell r="J273">
            <v>2025</v>
          </cell>
        </row>
        <row r="274">
          <cell r="A274" t="str">
            <v>062MONROE</v>
          </cell>
          <cell r="B274" t="str">
            <v>MONROE</v>
          </cell>
          <cell r="E274">
            <v>1.5227999999999999</v>
          </cell>
          <cell r="H274">
            <v>1.5227999999999999</v>
          </cell>
          <cell r="I274" t="str">
            <v>062</v>
          </cell>
          <cell r="J274">
            <v>2025</v>
          </cell>
        </row>
        <row r="275">
          <cell r="A275" t="str">
            <v>063MONTGOMERYCLARKSVILLE</v>
          </cell>
          <cell r="B275" t="str">
            <v>MONTGOMERY</v>
          </cell>
          <cell r="C275" t="str">
            <v>CLARKSVILLE</v>
          </cell>
          <cell r="E275">
            <v>2.1</v>
          </cell>
          <cell r="F275">
            <v>0.92</v>
          </cell>
          <cell r="H275">
            <v>3.02</v>
          </cell>
          <cell r="I275" t="str">
            <v>063</v>
          </cell>
          <cell r="J275">
            <v>2025</v>
          </cell>
        </row>
        <row r="276">
          <cell r="A276" t="str">
            <v>063MONTGOMERY</v>
          </cell>
          <cell r="B276" t="str">
            <v>MONTGOMERY</v>
          </cell>
          <cell r="E276">
            <v>2.1</v>
          </cell>
          <cell r="H276">
            <v>2.1</v>
          </cell>
          <cell r="I276" t="str">
            <v>063</v>
          </cell>
          <cell r="J276">
            <v>2025</v>
          </cell>
        </row>
        <row r="277">
          <cell r="A277" t="str">
            <v>064MOORELYNCHBURG</v>
          </cell>
          <cell r="B277" t="str">
            <v>MOORE</v>
          </cell>
          <cell r="C277" t="str">
            <v>LYNCHBURG</v>
          </cell>
          <cell r="E277">
            <v>1.748</v>
          </cell>
          <cell r="H277">
            <v>1.748</v>
          </cell>
          <cell r="I277" t="str">
            <v>064</v>
          </cell>
          <cell r="J277">
            <v>2025</v>
          </cell>
        </row>
        <row r="278">
          <cell r="A278" t="str">
            <v>064MOORE</v>
          </cell>
          <cell r="B278" t="str">
            <v>MOORE</v>
          </cell>
          <cell r="E278">
            <v>1.7412000000000001</v>
          </cell>
          <cell r="H278">
            <v>1.7412000000000001</v>
          </cell>
          <cell r="I278" t="str">
            <v>064</v>
          </cell>
          <cell r="J278">
            <v>2025</v>
          </cell>
        </row>
        <row r="279">
          <cell r="A279" t="str">
            <v>065MORGANOAKDALE</v>
          </cell>
          <cell r="B279" t="str">
            <v>MORGAN</v>
          </cell>
          <cell r="C279" t="str">
            <v>OAKDALE</v>
          </cell>
          <cell r="E279">
            <v>2.7189999999999999</v>
          </cell>
          <cell r="F279">
            <v>2.08</v>
          </cell>
          <cell r="H279">
            <v>4.7990000000000004</v>
          </cell>
          <cell r="I279" t="str">
            <v>065</v>
          </cell>
          <cell r="J279">
            <v>2025</v>
          </cell>
        </row>
        <row r="280">
          <cell r="A280" t="str">
            <v>065MORGANOLIVER SPRINGS</v>
          </cell>
          <cell r="B280" t="str">
            <v>MORGAN</v>
          </cell>
          <cell r="C280" t="str">
            <v>OLIVER SPRINGS</v>
          </cell>
          <cell r="E280">
            <v>2.7189999999999999</v>
          </cell>
          <cell r="F280">
            <v>1.3495999999999999</v>
          </cell>
          <cell r="H280">
            <v>4.0686</v>
          </cell>
          <cell r="I280" t="str">
            <v>065</v>
          </cell>
          <cell r="J280">
            <v>2025</v>
          </cell>
        </row>
        <row r="281">
          <cell r="A281" t="str">
            <v>065MORGANSUNBRIGHT</v>
          </cell>
          <cell r="B281" t="str">
            <v>MORGAN</v>
          </cell>
          <cell r="C281" t="str">
            <v>SUNBRIGHT</v>
          </cell>
          <cell r="E281">
            <v>2.7189999999999999</v>
          </cell>
          <cell r="F281">
            <v>0.6</v>
          </cell>
          <cell r="H281">
            <v>3.319</v>
          </cell>
          <cell r="I281" t="str">
            <v>065</v>
          </cell>
          <cell r="J281">
            <v>2025</v>
          </cell>
        </row>
        <row r="282">
          <cell r="A282" t="str">
            <v>065MORGAN</v>
          </cell>
          <cell r="B282" t="str">
            <v>MORGAN</v>
          </cell>
          <cell r="E282">
            <v>2.7189999999999999</v>
          </cell>
          <cell r="H282">
            <v>2.7189999999999999</v>
          </cell>
          <cell r="I282" t="str">
            <v>065</v>
          </cell>
          <cell r="J282">
            <v>2025</v>
          </cell>
        </row>
        <row r="283">
          <cell r="A283" t="str">
            <v>066OBIONHORNBEAK</v>
          </cell>
          <cell r="B283" t="str">
            <v>OBION</v>
          </cell>
          <cell r="C283" t="str">
            <v>HORNBEAK</v>
          </cell>
          <cell r="E283">
            <v>1.3804000000000001</v>
          </cell>
          <cell r="F283">
            <v>0.71</v>
          </cell>
          <cell r="H283">
            <v>2.0903999999999998</v>
          </cell>
          <cell r="I283" t="str">
            <v>066</v>
          </cell>
          <cell r="J283">
            <v>2025</v>
          </cell>
        </row>
        <row r="284">
          <cell r="A284" t="str">
            <v>066OBIONKENTONKENTON SSD</v>
          </cell>
          <cell r="B284" t="str">
            <v>OBION</v>
          </cell>
          <cell r="C284" t="str">
            <v>KENTON</v>
          </cell>
          <cell r="D284" t="str">
            <v>KENTON SSD</v>
          </cell>
          <cell r="E284">
            <v>1.3804000000000001</v>
          </cell>
          <cell r="F284">
            <v>1.0358000000000001</v>
          </cell>
          <cell r="G284">
            <v>0.32</v>
          </cell>
          <cell r="H284">
            <v>2.7362000000000002</v>
          </cell>
          <cell r="I284" t="str">
            <v>066</v>
          </cell>
          <cell r="J284">
            <v>2025</v>
          </cell>
        </row>
        <row r="285">
          <cell r="A285" t="str">
            <v>066OBIONKENTON</v>
          </cell>
          <cell r="B285" t="str">
            <v>OBION</v>
          </cell>
          <cell r="C285" t="str">
            <v>KENTON</v>
          </cell>
          <cell r="E285">
            <v>1.3804000000000001</v>
          </cell>
          <cell r="F285">
            <v>1.0358000000000001</v>
          </cell>
          <cell r="H285">
            <v>2.4161999999999999</v>
          </cell>
          <cell r="I285" t="str">
            <v>066</v>
          </cell>
          <cell r="J285">
            <v>2025</v>
          </cell>
        </row>
        <row r="286">
          <cell r="A286" t="str">
            <v>066OBIONOBION CITY</v>
          </cell>
          <cell r="B286" t="str">
            <v>OBION</v>
          </cell>
          <cell r="C286" t="str">
            <v>OBION CITY</v>
          </cell>
          <cell r="E286">
            <v>1.3804000000000001</v>
          </cell>
          <cell r="F286">
            <v>1.1638999999999999</v>
          </cell>
          <cell r="H286">
            <v>2.5442999999999998</v>
          </cell>
          <cell r="I286" t="str">
            <v>066</v>
          </cell>
          <cell r="J286">
            <v>2025</v>
          </cell>
        </row>
        <row r="287">
          <cell r="A287" t="str">
            <v>066OBIONRIVES</v>
          </cell>
          <cell r="B287" t="str">
            <v>OBION</v>
          </cell>
          <cell r="C287" t="str">
            <v>RIVES</v>
          </cell>
          <cell r="E287">
            <v>1.3804000000000001</v>
          </cell>
          <cell r="F287">
            <v>1.3088</v>
          </cell>
          <cell r="H287">
            <v>2.6892</v>
          </cell>
          <cell r="I287" t="str">
            <v>066</v>
          </cell>
          <cell r="J287">
            <v>2025</v>
          </cell>
        </row>
        <row r="288">
          <cell r="A288" t="str">
            <v>066OBIONSAMBURG</v>
          </cell>
          <cell r="B288" t="str">
            <v>OBION</v>
          </cell>
          <cell r="C288" t="str">
            <v>SAMBURG</v>
          </cell>
          <cell r="E288">
            <v>1.3804000000000001</v>
          </cell>
          <cell r="F288">
            <v>0.87</v>
          </cell>
          <cell r="H288">
            <v>2.2504</v>
          </cell>
          <cell r="I288" t="str">
            <v>066</v>
          </cell>
          <cell r="J288">
            <v>2025</v>
          </cell>
        </row>
        <row r="289">
          <cell r="A289" t="str">
            <v>066OBIONSOUTH FULTON</v>
          </cell>
          <cell r="B289" t="str">
            <v>OBION</v>
          </cell>
          <cell r="C289" t="str">
            <v>SOUTH FULTON</v>
          </cell>
          <cell r="E289">
            <v>1.3804000000000001</v>
          </cell>
          <cell r="F289">
            <v>1.2</v>
          </cell>
          <cell r="H289">
            <v>2.5804</v>
          </cell>
          <cell r="I289" t="str">
            <v>066</v>
          </cell>
          <cell r="J289">
            <v>2025</v>
          </cell>
        </row>
        <row r="290">
          <cell r="A290" t="str">
            <v>066OBIONTRIMBLE</v>
          </cell>
          <cell r="B290" t="str">
            <v>OBION</v>
          </cell>
          <cell r="C290" t="str">
            <v>TRIMBLE</v>
          </cell>
          <cell r="E290">
            <v>1.3804000000000001</v>
          </cell>
          <cell r="F290">
            <v>1.2657</v>
          </cell>
          <cell r="H290">
            <v>2.6461000000000001</v>
          </cell>
          <cell r="I290" t="str">
            <v>066</v>
          </cell>
          <cell r="J290">
            <v>2025</v>
          </cell>
        </row>
        <row r="291">
          <cell r="A291" t="str">
            <v>066OBIONTROY</v>
          </cell>
          <cell r="B291" t="str">
            <v>OBION</v>
          </cell>
          <cell r="C291" t="str">
            <v>TROY</v>
          </cell>
          <cell r="E291">
            <v>1.3804000000000001</v>
          </cell>
          <cell r="F291">
            <v>1.1845000000000001</v>
          </cell>
          <cell r="H291">
            <v>2.5649000000000002</v>
          </cell>
          <cell r="I291" t="str">
            <v>066</v>
          </cell>
          <cell r="J291">
            <v>2025</v>
          </cell>
        </row>
        <row r="292">
          <cell r="A292" t="str">
            <v>066OBIONUNION CITY</v>
          </cell>
          <cell r="B292" t="str">
            <v>OBION</v>
          </cell>
          <cell r="C292" t="str">
            <v>UNION CITY</v>
          </cell>
          <cell r="E292">
            <v>1.1653</v>
          </cell>
          <cell r="F292">
            <v>1.6677</v>
          </cell>
          <cell r="H292">
            <v>2.8330000000000002</v>
          </cell>
          <cell r="I292" t="str">
            <v>066</v>
          </cell>
          <cell r="J292">
            <v>2025</v>
          </cell>
        </row>
        <row r="293">
          <cell r="A293" t="str">
            <v>066OBIONWOODLAND MILLS</v>
          </cell>
          <cell r="B293" t="str">
            <v>OBION</v>
          </cell>
          <cell r="C293" t="str">
            <v>WOODLAND MILLS</v>
          </cell>
          <cell r="E293">
            <v>1.3804000000000001</v>
          </cell>
          <cell r="F293">
            <v>0.88109999999999999</v>
          </cell>
          <cell r="H293">
            <v>2.2614999999999998</v>
          </cell>
          <cell r="I293" t="str">
            <v>066</v>
          </cell>
          <cell r="J293">
            <v>2025</v>
          </cell>
        </row>
        <row r="294">
          <cell r="A294" t="str">
            <v>066OBIONKENTON SSD</v>
          </cell>
          <cell r="B294" t="str">
            <v>OBION</v>
          </cell>
          <cell r="D294" t="str">
            <v>KENTON SSD</v>
          </cell>
          <cell r="E294">
            <v>1.3804000000000001</v>
          </cell>
          <cell r="G294">
            <v>0.32</v>
          </cell>
          <cell r="H294">
            <v>1.7003999999999999</v>
          </cell>
          <cell r="I294" t="str">
            <v>066</v>
          </cell>
          <cell r="J294">
            <v>2025</v>
          </cell>
        </row>
        <row r="295">
          <cell r="A295" t="str">
            <v>066OBION</v>
          </cell>
          <cell r="B295" t="str">
            <v>OBION</v>
          </cell>
          <cell r="E295">
            <v>1.3804000000000001</v>
          </cell>
          <cell r="H295">
            <v>1.3804000000000001</v>
          </cell>
          <cell r="I295" t="str">
            <v>066</v>
          </cell>
          <cell r="J295">
            <v>2025</v>
          </cell>
        </row>
        <row r="296">
          <cell r="A296" t="str">
            <v>067OVERTONLIVINGSTON</v>
          </cell>
          <cell r="B296" t="str">
            <v>OVERTON</v>
          </cell>
          <cell r="C296" t="str">
            <v>LIVINGSTON</v>
          </cell>
          <cell r="E296">
            <v>1.3372999999999999</v>
          </cell>
          <cell r="F296">
            <v>1.1395999999999999</v>
          </cell>
          <cell r="H296">
            <v>2.4769000000000001</v>
          </cell>
          <cell r="I296" t="str">
            <v>067</v>
          </cell>
          <cell r="J296">
            <v>2025</v>
          </cell>
        </row>
        <row r="297">
          <cell r="A297" t="str">
            <v>067OVERTON</v>
          </cell>
          <cell r="B297" t="str">
            <v>OVERTON</v>
          </cell>
          <cell r="E297">
            <v>1.3372999999999999</v>
          </cell>
          <cell r="H297">
            <v>1.3372999999999999</v>
          </cell>
          <cell r="I297" t="str">
            <v>067</v>
          </cell>
          <cell r="J297">
            <v>2025</v>
          </cell>
        </row>
        <row r="298">
          <cell r="A298" t="str">
            <v>068PERRYLINDEN</v>
          </cell>
          <cell r="B298" t="str">
            <v>PERRY</v>
          </cell>
          <cell r="C298" t="str">
            <v>LINDEN</v>
          </cell>
          <cell r="E298">
            <v>2.2964000000000002</v>
          </cell>
          <cell r="F298">
            <v>0.50319999999999998</v>
          </cell>
          <cell r="H298">
            <v>2.7995999999999999</v>
          </cell>
          <cell r="I298" t="str">
            <v>068</v>
          </cell>
          <cell r="J298">
            <v>2025</v>
          </cell>
        </row>
        <row r="299">
          <cell r="A299" t="str">
            <v>068PERRYLOBELVILLE</v>
          </cell>
          <cell r="B299" t="str">
            <v>PERRY</v>
          </cell>
          <cell r="C299" t="str">
            <v>LOBELVILLE</v>
          </cell>
          <cell r="E299">
            <v>2.2964000000000002</v>
          </cell>
          <cell r="F299">
            <v>0.76890000000000003</v>
          </cell>
          <cell r="H299">
            <v>3.0653000000000001</v>
          </cell>
          <cell r="I299" t="str">
            <v>068</v>
          </cell>
          <cell r="J299">
            <v>2025</v>
          </cell>
        </row>
        <row r="300">
          <cell r="A300" t="str">
            <v>068PERRY</v>
          </cell>
          <cell r="B300" t="str">
            <v>PERRY</v>
          </cell>
          <cell r="E300">
            <v>2.2964000000000002</v>
          </cell>
          <cell r="H300">
            <v>2.2964000000000002</v>
          </cell>
          <cell r="I300" t="str">
            <v>068</v>
          </cell>
          <cell r="J300">
            <v>2025</v>
          </cell>
        </row>
        <row r="301">
          <cell r="A301" t="str">
            <v>069PICKETTBYRDSTOWN</v>
          </cell>
          <cell r="B301" t="str">
            <v>PICKETT</v>
          </cell>
          <cell r="C301" t="str">
            <v>BYRDSTOWN</v>
          </cell>
          <cell r="E301">
            <v>1.71</v>
          </cell>
          <cell r="F301">
            <v>0.3498</v>
          </cell>
          <cell r="H301">
            <v>2.0598000000000001</v>
          </cell>
          <cell r="I301" t="str">
            <v>069</v>
          </cell>
          <cell r="J301">
            <v>2025</v>
          </cell>
        </row>
        <row r="302">
          <cell r="A302" t="str">
            <v>069PICKETT</v>
          </cell>
          <cell r="B302" t="str">
            <v>PICKETT</v>
          </cell>
          <cell r="E302">
            <v>1.71</v>
          </cell>
          <cell r="H302">
            <v>1.71</v>
          </cell>
          <cell r="I302" t="str">
            <v>069</v>
          </cell>
          <cell r="J302">
            <v>2025</v>
          </cell>
        </row>
        <row r="303">
          <cell r="A303" t="str">
            <v>070POLKBENTON</v>
          </cell>
          <cell r="B303" t="str">
            <v>POLK</v>
          </cell>
          <cell r="C303" t="str">
            <v>BENTON</v>
          </cell>
          <cell r="E303">
            <v>1.6895</v>
          </cell>
          <cell r="F303">
            <v>0.55000000000000004</v>
          </cell>
          <cell r="H303">
            <v>2.2395</v>
          </cell>
          <cell r="I303" t="str">
            <v>070</v>
          </cell>
          <cell r="J303">
            <v>2025</v>
          </cell>
        </row>
        <row r="304">
          <cell r="A304" t="str">
            <v>070POLKCOPPERHILL</v>
          </cell>
          <cell r="B304" t="str">
            <v>POLK</v>
          </cell>
          <cell r="C304" t="str">
            <v>COPPERHILL</v>
          </cell>
          <cell r="E304">
            <v>1.6895</v>
          </cell>
          <cell r="F304">
            <v>0.76870000000000005</v>
          </cell>
          <cell r="H304">
            <v>2.4582000000000002</v>
          </cell>
          <cell r="I304" t="str">
            <v>070</v>
          </cell>
          <cell r="J304">
            <v>2025</v>
          </cell>
        </row>
        <row r="305">
          <cell r="A305" t="str">
            <v>070POLKDUCKTOWN</v>
          </cell>
          <cell r="B305" t="str">
            <v>POLK</v>
          </cell>
          <cell r="C305" t="str">
            <v>DUCKTOWN</v>
          </cell>
          <cell r="E305">
            <v>1.6895</v>
          </cell>
          <cell r="F305">
            <v>0.59219999999999995</v>
          </cell>
          <cell r="H305">
            <v>2.2816999999999998</v>
          </cell>
          <cell r="I305" t="str">
            <v>070</v>
          </cell>
          <cell r="J305">
            <v>2025</v>
          </cell>
        </row>
        <row r="306">
          <cell r="A306" t="str">
            <v>070POLK</v>
          </cell>
          <cell r="B306" t="str">
            <v>POLK</v>
          </cell>
          <cell r="E306">
            <v>1.6895</v>
          </cell>
          <cell r="H306">
            <v>1.6895</v>
          </cell>
          <cell r="I306" t="str">
            <v>070</v>
          </cell>
          <cell r="J306">
            <v>2025</v>
          </cell>
        </row>
        <row r="307">
          <cell r="A307" t="str">
            <v>071PUTNAMALGOOD</v>
          </cell>
          <cell r="B307" t="str">
            <v>PUTNAM</v>
          </cell>
          <cell r="C307" t="str">
            <v>ALGOOD</v>
          </cell>
          <cell r="E307">
            <v>2.66</v>
          </cell>
          <cell r="F307">
            <v>0.36230000000000001</v>
          </cell>
          <cell r="H307">
            <v>3.0223</v>
          </cell>
          <cell r="I307" t="str">
            <v>071</v>
          </cell>
          <cell r="J307">
            <v>2025</v>
          </cell>
        </row>
        <row r="308">
          <cell r="A308" t="str">
            <v>071PUTNAMBAXTER</v>
          </cell>
          <cell r="B308" t="str">
            <v>PUTNAM</v>
          </cell>
          <cell r="C308" t="str">
            <v>BAXTER</v>
          </cell>
          <cell r="E308">
            <v>2.66</v>
          </cell>
          <cell r="F308">
            <v>1.0860000000000001</v>
          </cell>
          <cell r="H308">
            <v>3.746</v>
          </cell>
          <cell r="I308" t="str">
            <v>071</v>
          </cell>
          <cell r="J308">
            <v>2025</v>
          </cell>
        </row>
        <row r="309">
          <cell r="A309" t="str">
            <v>071PUTNAMCOOKEVILLE</v>
          </cell>
          <cell r="B309" t="str">
            <v>PUTNAM</v>
          </cell>
          <cell r="C309" t="str">
            <v>COOKEVILLE</v>
          </cell>
          <cell r="E309">
            <v>2.66</v>
          </cell>
          <cell r="F309">
            <v>0.99</v>
          </cell>
          <cell r="H309">
            <v>3.65</v>
          </cell>
          <cell r="I309" t="str">
            <v>071</v>
          </cell>
          <cell r="J309">
            <v>2025</v>
          </cell>
        </row>
        <row r="310">
          <cell r="A310" t="str">
            <v>071PUTNAMMONTEREY</v>
          </cell>
          <cell r="B310" t="str">
            <v>PUTNAM</v>
          </cell>
          <cell r="C310" t="str">
            <v>MONTEREY</v>
          </cell>
          <cell r="E310">
            <v>2.66</v>
          </cell>
          <cell r="F310">
            <v>1.39</v>
          </cell>
          <cell r="H310">
            <v>4.05</v>
          </cell>
          <cell r="I310" t="str">
            <v>071</v>
          </cell>
          <cell r="J310">
            <v>2025</v>
          </cell>
        </row>
        <row r="311">
          <cell r="A311" t="str">
            <v>071PUTNAM</v>
          </cell>
          <cell r="B311" t="str">
            <v>PUTNAM</v>
          </cell>
          <cell r="E311">
            <v>2.66</v>
          </cell>
          <cell r="H311">
            <v>2.66</v>
          </cell>
          <cell r="I311" t="str">
            <v>071</v>
          </cell>
          <cell r="J311">
            <v>2025</v>
          </cell>
        </row>
        <row r="312">
          <cell r="A312" t="str">
            <v>072RHEADAYTON</v>
          </cell>
          <cell r="B312" t="str">
            <v>RHEA</v>
          </cell>
          <cell r="C312" t="str">
            <v>DAYTON</v>
          </cell>
          <cell r="E312">
            <v>1.3486</v>
          </cell>
          <cell r="F312">
            <v>0.84</v>
          </cell>
          <cell r="H312">
            <v>2.1886000000000001</v>
          </cell>
          <cell r="I312" t="str">
            <v>072</v>
          </cell>
          <cell r="J312">
            <v>2025</v>
          </cell>
        </row>
        <row r="313">
          <cell r="A313" t="str">
            <v>072RHEAGRAYSVILLE</v>
          </cell>
          <cell r="B313" t="str">
            <v>RHEA</v>
          </cell>
          <cell r="C313" t="str">
            <v>GRAYSVILLE</v>
          </cell>
          <cell r="E313">
            <v>1.3486</v>
          </cell>
          <cell r="F313">
            <v>0.59340000000000004</v>
          </cell>
          <cell r="H313">
            <v>1.9419999999999999</v>
          </cell>
          <cell r="I313" t="str">
            <v>072</v>
          </cell>
          <cell r="J313">
            <v>2025</v>
          </cell>
        </row>
        <row r="314">
          <cell r="A314" t="str">
            <v>072RHEASPRING CITY</v>
          </cell>
          <cell r="B314" t="str">
            <v>RHEA</v>
          </cell>
          <cell r="C314" t="str">
            <v>SPRING CITY</v>
          </cell>
          <cell r="E314">
            <v>1.3486</v>
          </cell>
          <cell r="F314">
            <v>0.99380000000000002</v>
          </cell>
          <cell r="H314">
            <v>2.3424</v>
          </cell>
          <cell r="I314" t="str">
            <v>072</v>
          </cell>
          <cell r="J314">
            <v>2025</v>
          </cell>
        </row>
        <row r="315">
          <cell r="A315" t="str">
            <v>072RHEA</v>
          </cell>
          <cell r="B315" t="str">
            <v>RHEA</v>
          </cell>
          <cell r="E315">
            <v>1.3486</v>
          </cell>
          <cell r="H315">
            <v>1.3486</v>
          </cell>
          <cell r="I315" t="str">
            <v>072</v>
          </cell>
          <cell r="J315">
            <v>2025</v>
          </cell>
        </row>
        <row r="316">
          <cell r="A316" t="str">
            <v>073ROANEHARRIMAN</v>
          </cell>
          <cell r="B316" t="str">
            <v>ROANE</v>
          </cell>
          <cell r="C316" t="str">
            <v>HARRIMAN</v>
          </cell>
          <cell r="E316">
            <v>1.4522999999999999</v>
          </cell>
          <cell r="F316">
            <v>0.70240000000000002</v>
          </cell>
          <cell r="H316">
            <v>2.1547000000000001</v>
          </cell>
          <cell r="I316" t="str">
            <v>073</v>
          </cell>
          <cell r="J316">
            <v>2025</v>
          </cell>
        </row>
        <row r="317">
          <cell r="A317" t="str">
            <v>073ROANEKINGSTON</v>
          </cell>
          <cell r="B317" t="str">
            <v>ROANE</v>
          </cell>
          <cell r="C317" t="str">
            <v>KINGSTON</v>
          </cell>
          <cell r="E317">
            <v>1.4522999999999999</v>
          </cell>
          <cell r="F317">
            <v>0.82340000000000002</v>
          </cell>
          <cell r="H317">
            <v>2.2757000000000001</v>
          </cell>
          <cell r="I317" t="str">
            <v>073</v>
          </cell>
          <cell r="J317">
            <v>2025</v>
          </cell>
        </row>
        <row r="318">
          <cell r="A318" t="str">
            <v>073ROANEOAK RIDGE</v>
          </cell>
          <cell r="B318" t="str">
            <v>ROANE</v>
          </cell>
          <cell r="C318" t="str">
            <v>OAK RIDGE</v>
          </cell>
          <cell r="E318">
            <v>1.4522999999999999</v>
          </cell>
          <cell r="F318">
            <v>1.3784000000000001</v>
          </cell>
          <cell r="H318">
            <v>2.8307000000000002</v>
          </cell>
          <cell r="I318" t="str">
            <v>073</v>
          </cell>
          <cell r="J318">
            <v>2025</v>
          </cell>
        </row>
        <row r="319">
          <cell r="A319" t="str">
            <v>073ROANEOLIVER SPRINGS</v>
          </cell>
          <cell r="B319" t="str">
            <v>ROANE</v>
          </cell>
          <cell r="C319" t="str">
            <v>OLIVER SPRINGS</v>
          </cell>
          <cell r="E319">
            <v>1.4522999999999999</v>
          </cell>
          <cell r="F319">
            <v>0.72797000000000001</v>
          </cell>
          <cell r="H319">
            <v>2.1802700000000002</v>
          </cell>
          <cell r="I319" t="str">
            <v>073</v>
          </cell>
          <cell r="J319">
            <v>2025</v>
          </cell>
        </row>
        <row r="320">
          <cell r="A320" t="str">
            <v>073ROANEROCKWOOD</v>
          </cell>
          <cell r="B320" t="str">
            <v>ROANE</v>
          </cell>
          <cell r="C320" t="str">
            <v>ROCKWOOD</v>
          </cell>
          <cell r="E320">
            <v>1.4522999999999999</v>
          </cell>
          <cell r="F320">
            <v>0.62649999999999995</v>
          </cell>
          <cell r="H320">
            <v>2.0788000000000002</v>
          </cell>
          <cell r="I320" t="str">
            <v>073</v>
          </cell>
          <cell r="J320">
            <v>2025</v>
          </cell>
        </row>
        <row r="321">
          <cell r="A321" t="str">
            <v>073ROANE</v>
          </cell>
          <cell r="B321" t="str">
            <v>ROANE</v>
          </cell>
          <cell r="E321">
            <v>1.4986999999999999</v>
          </cell>
          <cell r="H321">
            <v>1.4986999999999999</v>
          </cell>
          <cell r="I321" t="str">
            <v>073</v>
          </cell>
          <cell r="J321">
            <v>2025</v>
          </cell>
        </row>
        <row r="322">
          <cell r="A322" t="str">
            <v>074ROBERTSONADAMS</v>
          </cell>
          <cell r="B322" t="str">
            <v>ROBERTSON</v>
          </cell>
          <cell r="C322" t="str">
            <v>ADAMS</v>
          </cell>
          <cell r="E322">
            <v>1.8</v>
          </cell>
          <cell r="F322">
            <v>0.3</v>
          </cell>
          <cell r="H322">
            <v>2.1</v>
          </cell>
          <cell r="I322" t="str">
            <v>074</v>
          </cell>
          <cell r="J322">
            <v>2025</v>
          </cell>
        </row>
        <row r="323">
          <cell r="A323" t="str">
            <v>074ROBERTSONCEDAR HILL</v>
          </cell>
          <cell r="B323" t="str">
            <v>ROBERTSON</v>
          </cell>
          <cell r="C323" t="str">
            <v>CEDAR HILL</v>
          </cell>
          <cell r="E323">
            <v>1.8</v>
          </cell>
          <cell r="F323">
            <v>0.13009999999999999</v>
          </cell>
          <cell r="H323">
            <v>1.9300999999999999</v>
          </cell>
          <cell r="I323" t="str">
            <v>074</v>
          </cell>
          <cell r="J323">
            <v>2025</v>
          </cell>
        </row>
        <row r="324">
          <cell r="A324" t="str">
            <v>074ROBERTSONCOOPERTOWN</v>
          </cell>
          <cell r="B324" t="str">
            <v>ROBERTSON</v>
          </cell>
          <cell r="C324" t="str">
            <v>COOPERTOWN</v>
          </cell>
          <cell r="E324">
            <v>1.8</v>
          </cell>
          <cell r="F324">
            <v>0.22</v>
          </cell>
          <cell r="H324">
            <v>2.02</v>
          </cell>
          <cell r="I324" t="str">
            <v>074</v>
          </cell>
          <cell r="J324">
            <v>2025</v>
          </cell>
        </row>
        <row r="325">
          <cell r="A325" t="str">
            <v>074ROBERTSONGREENBRIER</v>
          </cell>
          <cell r="B325" t="str">
            <v>ROBERTSON</v>
          </cell>
          <cell r="C325" t="str">
            <v>GREENBRIER</v>
          </cell>
          <cell r="E325">
            <v>1.8</v>
          </cell>
          <cell r="F325">
            <v>1.0395000000000001</v>
          </cell>
          <cell r="H325">
            <v>2.8395000000000001</v>
          </cell>
          <cell r="I325" t="str">
            <v>074</v>
          </cell>
          <cell r="J325">
            <v>2025</v>
          </cell>
        </row>
        <row r="326">
          <cell r="A326" t="str">
            <v>074ROBERTSONMILLERSVILLE</v>
          </cell>
          <cell r="B326" t="str">
            <v>ROBERTSON</v>
          </cell>
          <cell r="C326" t="str">
            <v>MILLERSVILLE</v>
          </cell>
          <cell r="E326">
            <v>1.8</v>
          </cell>
          <cell r="F326">
            <v>0.66979999999999995</v>
          </cell>
          <cell r="H326">
            <v>2.4698000000000002</v>
          </cell>
          <cell r="I326" t="str">
            <v>074</v>
          </cell>
          <cell r="J326">
            <v>2025</v>
          </cell>
        </row>
        <row r="327">
          <cell r="A327" t="str">
            <v>074ROBERTSONPORTLAND</v>
          </cell>
          <cell r="B327" t="str">
            <v>ROBERTSON</v>
          </cell>
          <cell r="C327" t="str">
            <v>PORTLAND</v>
          </cell>
          <cell r="E327">
            <v>1.8</v>
          </cell>
          <cell r="F327">
            <v>0.9</v>
          </cell>
          <cell r="H327">
            <v>2.7</v>
          </cell>
          <cell r="I327" t="str">
            <v>074</v>
          </cell>
          <cell r="J327">
            <v>2025</v>
          </cell>
        </row>
        <row r="328">
          <cell r="A328" t="str">
            <v>074ROBERTSONRIDGETOP</v>
          </cell>
          <cell r="B328" t="str">
            <v>ROBERTSON</v>
          </cell>
          <cell r="C328" t="str">
            <v>RIDGETOP</v>
          </cell>
          <cell r="E328">
            <v>1.8</v>
          </cell>
          <cell r="F328">
            <v>0.37859999999999999</v>
          </cell>
          <cell r="H328">
            <v>2.1785999999999999</v>
          </cell>
          <cell r="I328" t="str">
            <v>074</v>
          </cell>
          <cell r="J328">
            <v>2025</v>
          </cell>
        </row>
        <row r="329">
          <cell r="A329" t="str">
            <v>074ROBERTSONSPRINGFIELD</v>
          </cell>
          <cell r="B329" t="str">
            <v>ROBERTSON</v>
          </cell>
          <cell r="C329" t="str">
            <v>SPRINGFIELD</v>
          </cell>
          <cell r="E329">
            <v>1.8</v>
          </cell>
          <cell r="F329">
            <v>0.79530000000000001</v>
          </cell>
          <cell r="H329">
            <v>2.5952999999999999</v>
          </cell>
          <cell r="I329" t="str">
            <v>074</v>
          </cell>
          <cell r="J329">
            <v>2025</v>
          </cell>
        </row>
        <row r="330">
          <cell r="A330" t="str">
            <v>074ROBERTSONWHITE HOUSE</v>
          </cell>
          <cell r="B330" t="str">
            <v>ROBERTSON</v>
          </cell>
          <cell r="C330" t="str">
            <v>WHITE HOUSE</v>
          </cell>
          <cell r="E330">
            <v>1.8</v>
          </cell>
          <cell r="F330">
            <v>0.89610000000000001</v>
          </cell>
          <cell r="H330">
            <v>2.6960999999999999</v>
          </cell>
          <cell r="I330" t="str">
            <v>074</v>
          </cell>
          <cell r="J330">
            <v>2025</v>
          </cell>
        </row>
        <row r="331">
          <cell r="A331" t="str">
            <v>074ROBERTSON</v>
          </cell>
          <cell r="B331" t="str">
            <v>ROBERTSON</v>
          </cell>
          <cell r="E331">
            <v>1.8</v>
          </cell>
          <cell r="H331">
            <v>1.8</v>
          </cell>
          <cell r="I331" t="str">
            <v>074</v>
          </cell>
          <cell r="J331">
            <v>2025</v>
          </cell>
        </row>
        <row r="332">
          <cell r="A332" t="str">
            <v>075RUTHERFORDEAGLEVILLE</v>
          </cell>
          <cell r="B332" t="str">
            <v>RUTHERFORD</v>
          </cell>
          <cell r="C332" t="str">
            <v>EAGLEVILLE</v>
          </cell>
          <cell r="E332">
            <v>1.8762000000000001</v>
          </cell>
          <cell r="F332">
            <v>0.40510000000000002</v>
          </cell>
          <cell r="H332">
            <v>2.2812999999999999</v>
          </cell>
          <cell r="I332" t="str">
            <v>075</v>
          </cell>
          <cell r="J332">
            <v>2025</v>
          </cell>
        </row>
        <row r="333">
          <cell r="A333" t="str">
            <v>075RUTHERFORDLaVERGNE</v>
          </cell>
          <cell r="B333" t="str">
            <v>RUTHERFORD</v>
          </cell>
          <cell r="C333" t="str">
            <v>LaVERGNE</v>
          </cell>
          <cell r="E333">
            <v>1.8762000000000001</v>
          </cell>
          <cell r="F333">
            <v>0.5363</v>
          </cell>
          <cell r="H333">
            <v>2.4125000000000001</v>
          </cell>
          <cell r="I333" t="str">
            <v>075</v>
          </cell>
          <cell r="J333">
            <v>2025</v>
          </cell>
        </row>
        <row r="334">
          <cell r="A334" t="str">
            <v>075RUTHERFORDMURFREESBORO</v>
          </cell>
          <cell r="B334" t="str">
            <v>RUTHERFORD</v>
          </cell>
          <cell r="C334" t="str">
            <v>MURFREESBORO</v>
          </cell>
          <cell r="E334">
            <v>1.8762000000000001</v>
          </cell>
          <cell r="F334">
            <v>0.9526</v>
          </cell>
          <cell r="H334">
            <v>2.8288000000000002</v>
          </cell>
          <cell r="I334" t="str">
            <v>075</v>
          </cell>
          <cell r="J334">
            <v>2025</v>
          </cell>
        </row>
        <row r="335">
          <cell r="A335" t="str">
            <v>075RUTHERFORDSMYRNA</v>
          </cell>
          <cell r="B335" t="str">
            <v>RUTHERFORD</v>
          </cell>
          <cell r="C335" t="str">
            <v>SMYRNA</v>
          </cell>
          <cell r="E335">
            <v>1.8762000000000001</v>
          </cell>
          <cell r="F335">
            <v>0.52569999999999995</v>
          </cell>
          <cell r="H335">
            <v>2.4018999999999999</v>
          </cell>
          <cell r="I335" t="str">
            <v>075</v>
          </cell>
          <cell r="J335">
            <v>2025</v>
          </cell>
        </row>
        <row r="336">
          <cell r="A336" t="str">
            <v>075RUTHERFORD</v>
          </cell>
          <cell r="B336" t="str">
            <v>RUTHERFORD</v>
          </cell>
          <cell r="E336">
            <v>1.8762000000000001</v>
          </cell>
          <cell r="H336">
            <v>1.8762000000000001</v>
          </cell>
          <cell r="I336" t="str">
            <v>075</v>
          </cell>
          <cell r="J336">
            <v>2025</v>
          </cell>
        </row>
        <row r="337">
          <cell r="A337" t="str">
            <v>076SCOTTHUNTSVILLE</v>
          </cell>
          <cell r="B337" t="str">
            <v>SCOTT</v>
          </cell>
          <cell r="C337" t="str">
            <v>HUNTSVILLE</v>
          </cell>
          <cell r="E337">
            <v>1.6009</v>
          </cell>
          <cell r="F337">
            <v>0.5</v>
          </cell>
          <cell r="H337">
            <v>2.1009000000000002</v>
          </cell>
          <cell r="I337" t="str">
            <v>076</v>
          </cell>
          <cell r="J337">
            <v>2025</v>
          </cell>
        </row>
        <row r="338">
          <cell r="A338" t="str">
            <v>076SCOTTONEIDAONEIDA SSD</v>
          </cell>
          <cell r="B338" t="str">
            <v>SCOTT</v>
          </cell>
          <cell r="C338" t="str">
            <v>ONEIDA</v>
          </cell>
          <cell r="D338" t="str">
            <v>ONEIDA SSD</v>
          </cell>
          <cell r="E338">
            <v>1.6035999999999999</v>
          </cell>
          <cell r="F338">
            <v>1.1599999999999999</v>
          </cell>
          <cell r="G338">
            <v>0.35920000000000002</v>
          </cell>
          <cell r="H338">
            <v>3.1227999999999998</v>
          </cell>
          <cell r="I338" t="str">
            <v>076</v>
          </cell>
          <cell r="J338">
            <v>2025</v>
          </cell>
        </row>
        <row r="339">
          <cell r="A339" t="str">
            <v>076SCOTTONEIDA</v>
          </cell>
          <cell r="B339" t="str">
            <v>SCOTT</v>
          </cell>
          <cell r="C339" t="str">
            <v>ONEIDA</v>
          </cell>
          <cell r="E339">
            <v>1.6009</v>
          </cell>
          <cell r="F339">
            <v>1.1599999999999999</v>
          </cell>
          <cell r="H339">
            <v>2.7608999999999999</v>
          </cell>
          <cell r="I339" t="str">
            <v>076</v>
          </cell>
          <cell r="J339">
            <v>2025</v>
          </cell>
        </row>
        <row r="340">
          <cell r="A340" t="str">
            <v>076SCOTTONEIDA SSD</v>
          </cell>
          <cell r="B340" t="str">
            <v>SCOTT</v>
          </cell>
          <cell r="D340" t="str">
            <v>ONEIDA SSD</v>
          </cell>
          <cell r="E340">
            <v>1.6035999999999999</v>
          </cell>
          <cell r="G340">
            <v>0.35920000000000002</v>
          </cell>
          <cell r="H340">
            <v>1.9628000000000001</v>
          </cell>
          <cell r="I340" t="str">
            <v>076</v>
          </cell>
          <cell r="J340">
            <v>2025</v>
          </cell>
        </row>
        <row r="341">
          <cell r="A341" t="str">
            <v>076SCOTT</v>
          </cell>
          <cell r="B341" t="str">
            <v>SCOTT</v>
          </cell>
          <cell r="E341">
            <v>1.6009</v>
          </cell>
          <cell r="H341">
            <v>1.6009</v>
          </cell>
          <cell r="I341" t="str">
            <v>076</v>
          </cell>
          <cell r="J341">
            <v>2025</v>
          </cell>
        </row>
        <row r="342">
          <cell r="A342" t="str">
            <v>077SEQUATCHIEDUNLAP</v>
          </cell>
          <cell r="B342" t="str">
            <v>SEQUATCHIE</v>
          </cell>
          <cell r="C342" t="str">
            <v>DUNLAP</v>
          </cell>
          <cell r="E342">
            <v>1.8366</v>
          </cell>
          <cell r="F342">
            <v>0.64800000000000002</v>
          </cell>
          <cell r="H342">
            <v>2.4845999999999999</v>
          </cell>
          <cell r="I342" t="str">
            <v>077</v>
          </cell>
          <cell r="J342">
            <v>2025</v>
          </cell>
        </row>
        <row r="343">
          <cell r="A343" t="str">
            <v>077SEQUATCHIE</v>
          </cell>
          <cell r="B343" t="str">
            <v>SEQUATCHIE</v>
          </cell>
          <cell r="E343">
            <v>1.8366</v>
          </cell>
          <cell r="H343">
            <v>1.8366</v>
          </cell>
          <cell r="I343" t="str">
            <v>077</v>
          </cell>
          <cell r="J343">
            <v>2025</v>
          </cell>
        </row>
        <row r="344">
          <cell r="A344" t="str">
            <v>078SEVIERGATLINBURG</v>
          </cell>
          <cell r="B344" t="str">
            <v>SEVIER</v>
          </cell>
          <cell r="C344" t="str">
            <v>GATLINBURG</v>
          </cell>
          <cell r="E344">
            <v>1.48</v>
          </cell>
          <cell r="F344">
            <v>0.12570000000000001</v>
          </cell>
          <cell r="H344">
            <v>1.6056999999999999</v>
          </cell>
          <cell r="I344" t="str">
            <v>078</v>
          </cell>
          <cell r="J344">
            <v>2025</v>
          </cell>
        </row>
        <row r="345">
          <cell r="A345" t="str">
            <v>078SEVIERPIGEON FORGE</v>
          </cell>
          <cell r="B345" t="str">
            <v>SEVIER</v>
          </cell>
          <cell r="C345" t="str">
            <v>PIGEON FORGE</v>
          </cell>
          <cell r="E345">
            <v>1.48</v>
          </cell>
          <cell r="F345">
            <v>0.16520000000000001</v>
          </cell>
          <cell r="H345">
            <v>1.6452</v>
          </cell>
          <cell r="I345" t="str">
            <v>078</v>
          </cell>
          <cell r="J345">
            <v>2025</v>
          </cell>
        </row>
        <row r="346">
          <cell r="A346" t="str">
            <v>078SEVIERPITTMAN CENTER</v>
          </cell>
          <cell r="B346" t="str">
            <v>SEVIER</v>
          </cell>
          <cell r="C346" t="str">
            <v>PITTMAN CENTER</v>
          </cell>
          <cell r="E346">
            <v>1.48</v>
          </cell>
          <cell r="F346">
            <v>0.68559999999999999</v>
          </cell>
          <cell r="H346">
            <v>2.1656</v>
          </cell>
          <cell r="I346" t="str">
            <v>078</v>
          </cell>
          <cell r="J346">
            <v>2025</v>
          </cell>
        </row>
        <row r="347">
          <cell r="A347" t="str">
            <v>078SEVIERSEVIERVILLE</v>
          </cell>
          <cell r="B347" t="str">
            <v>SEVIER</v>
          </cell>
          <cell r="C347" t="str">
            <v>SEVIERVILLE</v>
          </cell>
          <cell r="E347">
            <v>1.48</v>
          </cell>
          <cell r="F347">
            <v>0.4254</v>
          </cell>
          <cell r="H347">
            <v>1.9054</v>
          </cell>
          <cell r="I347" t="str">
            <v>078</v>
          </cell>
          <cell r="J347">
            <v>2025</v>
          </cell>
        </row>
        <row r="348">
          <cell r="A348" t="str">
            <v>078SEVIER</v>
          </cell>
          <cell r="B348" t="str">
            <v>SEVIER</v>
          </cell>
          <cell r="E348">
            <v>1.48</v>
          </cell>
          <cell r="H348">
            <v>1.48</v>
          </cell>
          <cell r="I348" t="str">
            <v>078</v>
          </cell>
          <cell r="J348">
            <v>2025</v>
          </cell>
        </row>
        <row r="349">
          <cell r="A349" t="str">
            <v>079SHELBYARLINGTON</v>
          </cell>
          <cell r="B349" t="str">
            <v>SHELBY</v>
          </cell>
          <cell r="C349" t="str">
            <v>ARLINGTON</v>
          </cell>
          <cell r="E349">
            <v>2.69</v>
          </cell>
          <cell r="F349">
            <v>1.1299999999999999</v>
          </cell>
          <cell r="H349">
            <v>3.82</v>
          </cell>
          <cell r="I349" t="str">
            <v>079</v>
          </cell>
          <cell r="J349">
            <v>2025</v>
          </cell>
        </row>
        <row r="350">
          <cell r="A350" t="str">
            <v>079SHELBYBARTLETT</v>
          </cell>
          <cell r="B350" t="str">
            <v>SHELBY</v>
          </cell>
          <cell r="C350" t="str">
            <v>BARTLETT</v>
          </cell>
          <cell r="E350">
            <v>2.69</v>
          </cell>
          <cell r="F350">
            <v>1.66</v>
          </cell>
          <cell r="H350">
            <v>4.3499999999999996</v>
          </cell>
          <cell r="I350" t="str">
            <v>079</v>
          </cell>
          <cell r="J350">
            <v>2025</v>
          </cell>
        </row>
        <row r="351">
          <cell r="A351" t="str">
            <v>079SHELBYCOLLIERVILLE</v>
          </cell>
          <cell r="B351" t="str">
            <v>SHELBY</v>
          </cell>
          <cell r="C351" t="str">
            <v>COLLIERVILLE</v>
          </cell>
          <cell r="E351">
            <v>2.69</v>
          </cell>
          <cell r="F351">
            <v>1.62</v>
          </cell>
          <cell r="H351">
            <v>4.3099999999999996</v>
          </cell>
          <cell r="I351" t="str">
            <v>079</v>
          </cell>
          <cell r="J351">
            <v>2025</v>
          </cell>
        </row>
        <row r="352">
          <cell r="A352" t="str">
            <v>079SHELBYGERMANTOWN</v>
          </cell>
          <cell r="B352" t="str">
            <v>SHELBY</v>
          </cell>
          <cell r="C352" t="str">
            <v>GERMANTOWN</v>
          </cell>
          <cell r="E352">
            <v>2.69</v>
          </cell>
          <cell r="F352">
            <v>1.79</v>
          </cell>
          <cell r="H352">
            <v>4.4800000000000004</v>
          </cell>
          <cell r="I352" t="str">
            <v>079</v>
          </cell>
          <cell r="J352">
            <v>2025</v>
          </cell>
        </row>
        <row r="353">
          <cell r="A353" t="str">
            <v>079SHELBYLAKELAND</v>
          </cell>
          <cell r="B353" t="str">
            <v>SHELBY</v>
          </cell>
          <cell r="C353" t="str">
            <v>LAKELAND</v>
          </cell>
          <cell r="E353">
            <v>2.69</v>
          </cell>
          <cell r="F353">
            <v>0.94</v>
          </cell>
          <cell r="H353">
            <v>3.63</v>
          </cell>
          <cell r="I353" t="str">
            <v>079</v>
          </cell>
          <cell r="J353">
            <v>2025</v>
          </cell>
        </row>
        <row r="354">
          <cell r="A354" t="str">
            <v>079SHELBYMEMPHIS</v>
          </cell>
          <cell r="B354" t="str">
            <v>SHELBY</v>
          </cell>
          <cell r="C354" t="str">
            <v>MEMPHIS</v>
          </cell>
          <cell r="E354">
            <v>2.69</v>
          </cell>
          <cell r="F354">
            <v>2.58081</v>
          </cell>
          <cell r="H354">
            <v>5.27081</v>
          </cell>
          <cell r="I354" t="str">
            <v>079</v>
          </cell>
          <cell r="J354">
            <v>2025</v>
          </cell>
        </row>
        <row r="355">
          <cell r="A355" t="str">
            <v>079SHELBYMILLINGTON</v>
          </cell>
          <cell r="B355" t="str">
            <v>SHELBY</v>
          </cell>
          <cell r="C355" t="str">
            <v>MILLINGTON</v>
          </cell>
          <cell r="E355">
            <v>2.69</v>
          </cell>
          <cell r="F355">
            <v>1.2</v>
          </cell>
          <cell r="H355">
            <v>3.89</v>
          </cell>
          <cell r="I355" t="str">
            <v>079</v>
          </cell>
          <cell r="J355">
            <v>2025</v>
          </cell>
        </row>
        <row r="356">
          <cell r="A356" t="str">
            <v>079SHELBY</v>
          </cell>
          <cell r="B356" t="str">
            <v>SHELBY</v>
          </cell>
          <cell r="E356">
            <v>2.69</v>
          </cell>
          <cell r="H356">
            <v>2.69</v>
          </cell>
          <cell r="I356" t="str">
            <v>079</v>
          </cell>
          <cell r="J356">
            <v>2025</v>
          </cell>
        </row>
        <row r="357">
          <cell r="A357" t="str">
            <v>080SMITHCARTHAGE</v>
          </cell>
          <cell r="B357" t="str">
            <v>SMITH</v>
          </cell>
          <cell r="C357" t="str">
            <v>CARTHAGE</v>
          </cell>
          <cell r="E357">
            <v>1.7331000000000001</v>
          </cell>
          <cell r="F357">
            <v>0.81679999999999997</v>
          </cell>
          <cell r="H357">
            <v>2.5499000000000001</v>
          </cell>
          <cell r="I357" t="str">
            <v>080</v>
          </cell>
          <cell r="J357">
            <v>2025</v>
          </cell>
        </row>
        <row r="358">
          <cell r="A358" t="str">
            <v>080SMITHGORDONSVILLE</v>
          </cell>
          <cell r="B358" t="str">
            <v>SMITH</v>
          </cell>
          <cell r="C358" t="str">
            <v>GORDONSVILLE</v>
          </cell>
          <cell r="E358">
            <v>1.7331000000000001</v>
          </cell>
          <cell r="F358">
            <v>0.58209999999999995</v>
          </cell>
          <cell r="H358">
            <v>2.3151999999999999</v>
          </cell>
          <cell r="I358" t="str">
            <v>080</v>
          </cell>
          <cell r="J358">
            <v>2025</v>
          </cell>
        </row>
        <row r="359">
          <cell r="A359" t="str">
            <v>080SMITHSOUTH CARTHAGE</v>
          </cell>
          <cell r="B359" t="str">
            <v>SMITH</v>
          </cell>
          <cell r="C359" t="str">
            <v>SOUTH CARTHAGE</v>
          </cell>
          <cell r="E359">
            <v>1.7331000000000001</v>
          </cell>
          <cell r="F359">
            <v>0.70630000000000004</v>
          </cell>
          <cell r="H359">
            <v>2.4394</v>
          </cell>
          <cell r="I359" t="str">
            <v>080</v>
          </cell>
          <cell r="J359">
            <v>2025</v>
          </cell>
        </row>
        <row r="360">
          <cell r="A360" t="str">
            <v>080SMITH</v>
          </cell>
          <cell r="B360" t="str">
            <v>SMITH</v>
          </cell>
          <cell r="E360">
            <v>1.7331000000000001</v>
          </cell>
          <cell r="H360">
            <v>1.7331000000000001</v>
          </cell>
          <cell r="I360" t="str">
            <v>080</v>
          </cell>
          <cell r="J360">
            <v>2025</v>
          </cell>
        </row>
        <row r="361">
          <cell r="A361" t="str">
            <v>081STEWARTCUMBERLAND CITY</v>
          </cell>
          <cell r="B361" t="str">
            <v>STEWART</v>
          </cell>
          <cell r="C361" t="str">
            <v>CUMBERLAND CITY</v>
          </cell>
          <cell r="E361">
            <v>1.4862</v>
          </cell>
          <cell r="F361">
            <v>0.49919999999999998</v>
          </cell>
          <cell r="H361">
            <v>1.9854000000000001</v>
          </cell>
          <cell r="I361" t="str">
            <v>081</v>
          </cell>
          <cell r="J361">
            <v>2025</v>
          </cell>
        </row>
        <row r="362">
          <cell r="A362" t="str">
            <v>081STEWARTDOVER</v>
          </cell>
          <cell r="B362" t="str">
            <v>STEWART</v>
          </cell>
          <cell r="C362" t="str">
            <v>DOVER</v>
          </cell>
          <cell r="E362">
            <v>1.4862</v>
          </cell>
          <cell r="F362">
            <v>0.77270000000000005</v>
          </cell>
          <cell r="H362">
            <v>2.2589000000000001</v>
          </cell>
          <cell r="I362" t="str">
            <v>081</v>
          </cell>
          <cell r="J362">
            <v>2025</v>
          </cell>
        </row>
        <row r="363">
          <cell r="A363" t="str">
            <v>081STEWART</v>
          </cell>
          <cell r="B363" t="str">
            <v>STEWART</v>
          </cell>
          <cell r="E363">
            <v>1.4862</v>
          </cell>
          <cell r="H363">
            <v>1.4862</v>
          </cell>
          <cell r="I363" t="str">
            <v>081</v>
          </cell>
          <cell r="J363">
            <v>2025</v>
          </cell>
        </row>
        <row r="364">
          <cell r="A364" t="str">
            <v>082SULLIVANBLUFF CITY</v>
          </cell>
          <cell r="B364" t="str">
            <v>SULLIVAN</v>
          </cell>
          <cell r="C364" t="str">
            <v>BLUFF CITY</v>
          </cell>
          <cell r="E364">
            <v>1.6129</v>
          </cell>
          <cell r="F364">
            <v>0.89</v>
          </cell>
          <cell r="H364">
            <v>2.5028999999999999</v>
          </cell>
          <cell r="I364" t="str">
            <v>082</v>
          </cell>
          <cell r="J364">
            <v>2025</v>
          </cell>
        </row>
        <row r="365">
          <cell r="A365" t="str">
            <v>082SULLIVANBRISTOL</v>
          </cell>
          <cell r="B365" t="str">
            <v>SULLIVAN</v>
          </cell>
          <cell r="C365" t="str">
            <v>BRISTOL</v>
          </cell>
          <cell r="E365">
            <v>1.6129</v>
          </cell>
          <cell r="F365">
            <v>1.845</v>
          </cell>
          <cell r="H365">
            <v>3.4579</v>
          </cell>
          <cell r="I365" t="str">
            <v>082</v>
          </cell>
          <cell r="J365">
            <v>2025</v>
          </cell>
        </row>
        <row r="366">
          <cell r="A366" t="str">
            <v>082SULLIVANJOHNSON CITY</v>
          </cell>
          <cell r="B366" t="str">
            <v>SULLIVAN</v>
          </cell>
          <cell r="C366" t="str">
            <v>JOHNSON CITY</v>
          </cell>
          <cell r="E366">
            <v>1.6129</v>
          </cell>
          <cell r="F366">
            <v>1.3785000000000001</v>
          </cell>
          <cell r="H366">
            <v>2.9914000000000001</v>
          </cell>
          <cell r="I366" t="str">
            <v>082</v>
          </cell>
          <cell r="J366">
            <v>2025</v>
          </cell>
        </row>
        <row r="367">
          <cell r="A367" t="str">
            <v>082SULLIVANKINGSPORT</v>
          </cell>
          <cell r="B367" t="str">
            <v>SULLIVAN</v>
          </cell>
          <cell r="C367" t="str">
            <v>KINGSPORT</v>
          </cell>
          <cell r="E367">
            <v>1.6129</v>
          </cell>
          <cell r="F367">
            <v>1.6773</v>
          </cell>
          <cell r="H367">
            <v>3.2902</v>
          </cell>
          <cell r="I367" t="str">
            <v>082</v>
          </cell>
          <cell r="J367">
            <v>2025</v>
          </cell>
        </row>
        <row r="368">
          <cell r="A368" t="str">
            <v>082SULLIVAN</v>
          </cell>
          <cell r="B368" t="str">
            <v>SULLIVAN</v>
          </cell>
          <cell r="E368">
            <v>1.6129</v>
          </cell>
          <cell r="H368">
            <v>1.6129</v>
          </cell>
          <cell r="I368" t="str">
            <v>082</v>
          </cell>
          <cell r="J368">
            <v>2025</v>
          </cell>
        </row>
        <row r="369">
          <cell r="A369" t="str">
            <v>083SUMNERGALLATIN</v>
          </cell>
          <cell r="B369" t="str">
            <v>SUMNER</v>
          </cell>
          <cell r="C369" t="str">
            <v>GALLATIN</v>
          </cell>
          <cell r="E369">
            <v>1.421</v>
          </cell>
          <cell r="F369">
            <v>0.52949999999999997</v>
          </cell>
          <cell r="H369">
            <v>1.9504999999999999</v>
          </cell>
          <cell r="I369" t="str">
            <v>083</v>
          </cell>
          <cell r="J369">
            <v>2025</v>
          </cell>
        </row>
        <row r="370">
          <cell r="A370" t="str">
            <v>083SUMNERGOODLETTSVILLE</v>
          </cell>
          <cell r="B370" t="str">
            <v>SUMNER</v>
          </cell>
          <cell r="C370" t="str">
            <v>GOODLETTSVILLE</v>
          </cell>
          <cell r="E370">
            <v>1.421</v>
          </cell>
          <cell r="F370">
            <v>0.50680000000000003</v>
          </cell>
          <cell r="H370">
            <v>1.9278</v>
          </cell>
          <cell r="I370" t="str">
            <v>083</v>
          </cell>
          <cell r="J370">
            <v>2025</v>
          </cell>
        </row>
        <row r="371">
          <cell r="A371" t="str">
            <v>083SUMNERHENDERSONVILLE</v>
          </cell>
          <cell r="B371" t="str">
            <v>SUMNER</v>
          </cell>
          <cell r="C371" t="str">
            <v>HENDERSONVILLE</v>
          </cell>
          <cell r="E371">
            <v>1.421</v>
          </cell>
          <cell r="F371">
            <v>0.58830000000000005</v>
          </cell>
          <cell r="H371">
            <v>2.0093000000000001</v>
          </cell>
          <cell r="I371" t="str">
            <v>083</v>
          </cell>
          <cell r="J371">
            <v>2025</v>
          </cell>
        </row>
        <row r="372">
          <cell r="A372" t="str">
            <v>083SUMNERMILLERSVILLE</v>
          </cell>
          <cell r="B372" t="str">
            <v>SUMNER</v>
          </cell>
          <cell r="C372" t="str">
            <v>MILLERSVILLE</v>
          </cell>
          <cell r="E372">
            <v>1.421</v>
          </cell>
          <cell r="F372">
            <v>0.66979999999999995</v>
          </cell>
          <cell r="H372">
            <v>2.0908000000000002</v>
          </cell>
          <cell r="I372" t="str">
            <v>083</v>
          </cell>
          <cell r="J372">
            <v>2025</v>
          </cell>
        </row>
        <row r="373">
          <cell r="A373" t="str">
            <v>083SUMNERMITCHELLVILLE</v>
          </cell>
          <cell r="B373" t="str">
            <v>SUMNER</v>
          </cell>
          <cell r="C373" t="str">
            <v>MITCHELLVILLE</v>
          </cell>
          <cell r="E373">
            <v>1.421</v>
          </cell>
          <cell r="F373">
            <v>0.25340000000000001</v>
          </cell>
          <cell r="H373">
            <v>1.6744000000000001</v>
          </cell>
          <cell r="I373" t="str">
            <v>083</v>
          </cell>
          <cell r="J373">
            <v>2025</v>
          </cell>
        </row>
        <row r="374">
          <cell r="A374" t="str">
            <v>083SUMNERPORTLAND</v>
          </cell>
          <cell r="B374" t="str">
            <v>SUMNER</v>
          </cell>
          <cell r="C374" t="str">
            <v>PORTLAND</v>
          </cell>
          <cell r="E374">
            <v>1.421</v>
          </cell>
          <cell r="F374">
            <v>0.9</v>
          </cell>
          <cell r="H374">
            <v>2.3210000000000002</v>
          </cell>
          <cell r="I374" t="str">
            <v>083</v>
          </cell>
          <cell r="J374">
            <v>2025</v>
          </cell>
        </row>
        <row r="375">
          <cell r="A375" t="str">
            <v>083SUMNERWESTMORELAND</v>
          </cell>
          <cell r="B375" t="str">
            <v>SUMNER</v>
          </cell>
          <cell r="C375" t="str">
            <v>WESTMORELAND</v>
          </cell>
          <cell r="E375">
            <v>1.421</v>
          </cell>
          <cell r="F375">
            <v>0.83</v>
          </cell>
          <cell r="H375">
            <v>2.2509999999999999</v>
          </cell>
          <cell r="I375" t="str">
            <v>083</v>
          </cell>
          <cell r="J375">
            <v>2025</v>
          </cell>
        </row>
        <row r="376">
          <cell r="A376" t="str">
            <v>083SUMNERWHITE HOUSE</v>
          </cell>
          <cell r="B376" t="str">
            <v>SUMNER</v>
          </cell>
          <cell r="C376" t="str">
            <v>WHITE HOUSE</v>
          </cell>
          <cell r="E376">
            <v>1.421</v>
          </cell>
          <cell r="F376">
            <v>0.89610000000000001</v>
          </cell>
          <cell r="H376">
            <v>2.3170999999999999</v>
          </cell>
          <cell r="I376" t="str">
            <v>083</v>
          </cell>
          <cell r="J376">
            <v>2025</v>
          </cell>
        </row>
        <row r="377">
          <cell r="A377" t="str">
            <v>083SUMNER</v>
          </cell>
          <cell r="B377" t="str">
            <v>SUMNER</v>
          </cell>
          <cell r="E377">
            <v>1.421</v>
          </cell>
          <cell r="H377">
            <v>1.421</v>
          </cell>
          <cell r="I377" t="str">
            <v>083</v>
          </cell>
          <cell r="J377">
            <v>2025</v>
          </cell>
        </row>
        <row r="378">
          <cell r="A378" t="str">
            <v>084TIPTONATOKA</v>
          </cell>
          <cell r="B378" t="str">
            <v>TIPTON</v>
          </cell>
          <cell r="C378" t="str">
            <v>ATOKA</v>
          </cell>
          <cell r="E378">
            <v>1.5217000000000001</v>
          </cell>
          <cell r="F378">
            <v>0.85</v>
          </cell>
          <cell r="H378">
            <v>2.3717000000000001</v>
          </cell>
          <cell r="I378" t="str">
            <v>084</v>
          </cell>
          <cell r="J378">
            <v>2025</v>
          </cell>
        </row>
        <row r="379">
          <cell r="A379" t="str">
            <v>084TIPTONBRIGHTON</v>
          </cell>
          <cell r="B379" t="str">
            <v>TIPTON</v>
          </cell>
          <cell r="C379" t="str">
            <v>BRIGHTON</v>
          </cell>
          <cell r="E379">
            <v>1.5217000000000001</v>
          </cell>
          <cell r="F379">
            <v>1.1128</v>
          </cell>
          <cell r="H379">
            <v>2.6345000000000001</v>
          </cell>
          <cell r="I379" t="str">
            <v>084</v>
          </cell>
          <cell r="J379">
            <v>2025</v>
          </cell>
        </row>
        <row r="380">
          <cell r="A380" t="str">
            <v>084TIPTONCOVINGTON</v>
          </cell>
          <cell r="B380" t="str">
            <v>TIPTON</v>
          </cell>
          <cell r="C380" t="str">
            <v>COVINGTON</v>
          </cell>
          <cell r="E380">
            <v>1.5217000000000001</v>
          </cell>
          <cell r="F380">
            <v>1.0127999999999999</v>
          </cell>
          <cell r="H380">
            <v>2.5345</v>
          </cell>
          <cell r="I380" t="str">
            <v>084</v>
          </cell>
          <cell r="J380">
            <v>2025</v>
          </cell>
        </row>
        <row r="381">
          <cell r="A381" t="str">
            <v>084TIPTONMASON</v>
          </cell>
          <cell r="B381" t="str">
            <v>TIPTON</v>
          </cell>
          <cell r="C381" t="str">
            <v>MASON</v>
          </cell>
          <cell r="E381">
            <v>1.5217000000000001</v>
          </cell>
          <cell r="F381">
            <v>1.2354000000000001</v>
          </cell>
          <cell r="H381">
            <v>2.7570999999999999</v>
          </cell>
          <cell r="I381" t="str">
            <v>084</v>
          </cell>
          <cell r="J381">
            <v>2025</v>
          </cell>
        </row>
        <row r="382">
          <cell r="A382" t="str">
            <v>084TIPTONMUNFORD</v>
          </cell>
          <cell r="B382" t="str">
            <v>TIPTON</v>
          </cell>
          <cell r="C382" t="str">
            <v>MUNFORD</v>
          </cell>
          <cell r="E382">
            <v>1.5217000000000001</v>
          </cell>
          <cell r="F382">
            <v>1.0674999999999999</v>
          </cell>
          <cell r="H382">
            <v>2.5891999999999999</v>
          </cell>
          <cell r="I382" t="str">
            <v>084</v>
          </cell>
          <cell r="J382">
            <v>2025</v>
          </cell>
        </row>
        <row r="383">
          <cell r="A383" t="str">
            <v>084TIPTON</v>
          </cell>
          <cell r="B383" t="str">
            <v>TIPTON</v>
          </cell>
          <cell r="E383">
            <v>1.5217000000000001</v>
          </cell>
          <cell r="H383">
            <v>1.5217000000000001</v>
          </cell>
          <cell r="I383" t="str">
            <v>084</v>
          </cell>
          <cell r="J383">
            <v>2025</v>
          </cell>
        </row>
        <row r="384">
          <cell r="A384" t="str">
            <v>085TROUSDALEHARTSVILLE</v>
          </cell>
          <cell r="B384" t="str">
            <v>TROUSDALE</v>
          </cell>
          <cell r="C384" t="str">
            <v>HARTSVILLE</v>
          </cell>
          <cell r="E384">
            <v>2.7730999999999999</v>
          </cell>
          <cell r="F384">
            <v>2.6107999999999998</v>
          </cell>
          <cell r="H384">
            <v>5.3838999999999997</v>
          </cell>
          <cell r="I384" t="str">
            <v>085</v>
          </cell>
          <cell r="J384">
            <v>2025</v>
          </cell>
        </row>
        <row r="385">
          <cell r="A385" t="str">
            <v>085TROUSDALE</v>
          </cell>
          <cell r="B385" t="str">
            <v>TROUSDALE</v>
          </cell>
          <cell r="E385">
            <v>2.1</v>
          </cell>
          <cell r="H385">
            <v>2.1</v>
          </cell>
          <cell r="I385" t="str">
            <v>085</v>
          </cell>
          <cell r="J385">
            <v>2025</v>
          </cell>
        </row>
        <row r="386">
          <cell r="A386" t="str">
            <v>086UNICOIERWIN</v>
          </cell>
          <cell r="B386" t="str">
            <v>UNICOI</v>
          </cell>
          <cell r="C386" t="str">
            <v>ERWIN</v>
          </cell>
          <cell r="E386">
            <v>2.6105</v>
          </cell>
          <cell r="F386">
            <v>1.5511999999999999</v>
          </cell>
          <cell r="H386">
            <v>4.1616999999999997</v>
          </cell>
          <cell r="I386" t="str">
            <v>086</v>
          </cell>
          <cell r="J386">
            <v>2025</v>
          </cell>
        </row>
        <row r="387">
          <cell r="A387" t="str">
            <v>086UNICOI</v>
          </cell>
          <cell r="B387" t="str">
            <v>UNICOI</v>
          </cell>
          <cell r="E387">
            <v>2.6105</v>
          </cell>
          <cell r="H387">
            <v>2.6105</v>
          </cell>
          <cell r="I387" t="str">
            <v>086</v>
          </cell>
          <cell r="J387">
            <v>2025</v>
          </cell>
        </row>
        <row r="388">
          <cell r="A388" t="str">
            <v>087UNION</v>
          </cell>
          <cell r="B388" t="str">
            <v>UNION</v>
          </cell>
          <cell r="E388">
            <v>1.8998999999999999</v>
          </cell>
          <cell r="H388">
            <v>1.8998999999999999</v>
          </cell>
          <cell r="I388" t="str">
            <v>087</v>
          </cell>
          <cell r="J388">
            <v>2025</v>
          </cell>
        </row>
        <row r="389">
          <cell r="A389" t="str">
            <v>088VAN BUREN</v>
          </cell>
          <cell r="B389" t="str">
            <v>VAN BUREN</v>
          </cell>
          <cell r="E389">
            <v>2.4</v>
          </cell>
          <cell r="H389">
            <v>2.4</v>
          </cell>
          <cell r="I389" t="str">
            <v>088</v>
          </cell>
          <cell r="J389">
            <v>2025</v>
          </cell>
        </row>
        <row r="390">
          <cell r="A390" t="str">
            <v>089WARRENMORRISON</v>
          </cell>
          <cell r="B390" t="str">
            <v>WARREN</v>
          </cell>
          <cell r="C390" t="str">
            <v>MORRISON</v>
          </cell>
          <cell r="E390">
            <v>1.2091000000000001</v>
          </cell>
          <cell r="F390">
            <v>6.2199999999999998E-2</v>
          </cell>
          <cell r="H390">
            <v>1.2713000000000001</v>
          </cell>
          <cell r="I390" t="str">
            <v>089</v>
          </cell>
          <cell r="J390">
            <v>2025</v>
          </cell>
        </row>
        <row r="391">
          <cell r="A391" t="str">
            <v>089WARRENMcMINNVILLE</v>
          </cell>
          <cell r="B391" t="str">
            <v>WARREN</v>
          </cell>
          <cell r="C391" t="str">
            <v>McMINNVILLE</v>
          </cell>
          <cell r="E391">
            <v>1.2091000000000001</v>
          </cell>
          <cell r="F391">
            <v>1.3211999999999999</v>
          </cell>
          <cell r="H391">
            <v>2.5303</v>
          </cell>
          <cell r="I391" t="str">
            <v>089</v>
          </cell>
          <cell r="J391">
            <v>2025</v>
          </cell>
        </row>
        <row r="392">
          <cell r="A392" t="str">
            <v>089WARREN</v>
          </cell>
          <cell r="B392" t="str">
            <v>WARREN</v>
          </cell>
          <cell r="E392">
            <v>1.2091000000000001</v>
          </cell>
          <cell r="H392">
            <v>1.2091000000000001</v>
          </cell>
          <cell r="I392" t="str">
            <v>089</v>
          </cell>
          <cell r="J392">
            <v>2025</v>
          </cell>
        </row>
        <row r="393">
          <cell r="A393" t="str">
            <v>090WASHINGTONJOHNSON CITY</v>
          </cell>
          <cell r="B393" t="str">
            <v>WASHINGTON</v>
          </cell>
          <cell r="C393" t="str">
            <v>JOHNSON CITY</v>
          </cell>
          <cell r="E393">
            <v>1.71</v>
          </cell>
          <cell r="F393">
            <v>1.3785000000000001</v>
          </cell>
          <cell r="H393">
            <v>3.0884999999999998</v>
          </cell>
          <cell r="I393" t="str">
            <v>090</v>
          </cell>
          <cell r="J393">
            <v>2025</v>
          </cell>
        </row>
        <row r="394">
          <cell r="A394" t="str">
            <v>090WASHINGTONJONESBOROUGH</v>
          </cell>
          <cell r="B394" t="str">
            <v>WASHINGTON</v>
          </cell>
          <cell r="C394" t="str">
            <v>JONESBOROUGH</v>
          </cell>
          <cell r="E394">
            <v>1.71</v>
          </cell>
          <cell r="F394">
            <v>1.24</v>
          </cell>
          <cell r="H394">
            <v>2.95</v>
          </cell>
          <cell r="I394" t="str">
            <v>090</v>
          </cell>
          <cell r="J394">
            <v>2025</v>
          </cell>
        </row>
        <row r="395">
          <cell r="A395" t="str">
            <v>090WASHINGTONWATAUGA</v>
          </cell>
          <cell r="B395" t="str">
            <v>WASHINGTON</v>
          </cell>
          <cell r="C395" t="str">
            <v>WATAUGA</v>
          </cell>
          <cell r="E395">
            <v>1.71</v>
          </cell>
          <cell r="F395">
            <v>0.41</v>
          </cell>
          <cell r="H395">
            <v>2.12</v>
          </cell>
          <cell r="I395" t="str">
            <v>090</v>
          </cell>
          <cell r="J395">
            <v>2025</v>
          </cell>
        </row>
        <row r="396">
          <cell r="A396" t="str">
            <v>090WASHINGTON</v>
          </cell>
          <cell r="B396" t="str">
            <v>WASHINGTON</v>
          </cell>
          <cell r="E396">
            <v>1.71</v>
          </cell>
          <cell r="H396">
            <v>1.71</v>
          </cell>
          <cell r="I396" t="str">
            <v>090</v>
          </cell>
          <cell r="J396">
            <v>2025</v>
          </cell>
        </row>
        <row r="397">
          <cell r="A397" t="str">
            <v>091WAYNECLIFTON</v>
          </cell>
          <cell r="B397" t="str">
            <v>WAYNE</v>
          </cell>
          <cell r="C397" t="str">
            <v>CLIFTON</v>
          </cell>
          <cell r="E397">
            <v>1.6415999999999999</v>
          </cell>
          <cell r="F397">
            <v>0.8</v>
          </cell>
          <cell r="H397">
            <v>2.4416000000000002</v>
          </cell>
          <cell r="I397" t="str">
            <v>091</v>
          </cell>
          <cell r="J397">
            <v>2025</v>
          </cell>
        </row>
        <row r="398">
          <cell r="A398" t="str">
            <v>091WAYNECOLLINWOOD</v>
          </cell>
          <cell r="B398" t="str">
            <v>WAYNE</v>
          </cell>
          <cell r="C398" t="str">
            <v>COLLINWOOD</v>
          </cell>
          <cell r="E398">
            <v>1.6415999999999999</v>
          </cell>
          <cell r="F398">
            <v>1.42</v>
          </cell>
          <cell r="H398">
            <v>3.0615999999999999</v>
          </cell>
          <cell r="I398" t="str">
            <v>091</v>
          </cell>
          <cell r="J398">
            <v>2025</v>
          </cell>
        </row>
        <row r="399">
          <cell r="A399" t="str">
            <v>091WAYNEWAYNESBORO</v>
          </cell>
          <cell r="B399" t="str">
            <v>WAYNE</v>
          </cell>
          <cell r="C399" t="str">
            <v>WAYNESBORO</v>
          </cell>
          <cell r="E399">
            <v>1.6415999999999999</v>
          </cell>
          <cell r="F399">
            <v>0.88</v>
          </cell>
          <cell r="H399">
            <v>2.5215999999999998</v>
          </cell>
          <cell r="I399" t="str">
            <v>091</v>
          </cell>
          <cell r="J399">
            <v>2025</v>
          </cell>
        </row>
        <row r="400">
          <cell r="A400" t="str">
            <v>091WAYNE</v>
          </cell>
          <cell r="B400" t="str">
            <v>WAYNE</v>
          </cell>
          <cell r="E400">
            <v>1.6415999999999999</v>
          </cell>
          <cell r="H400">
            <v>1.6415999999999999</v>
          </cell>
          <cell r="I400" t="str">
            <v>091</v>
          </cell>
          <cell r="J400">
            <v>2025</v>
          </cell>
        </row>
        <row r="401">
          <cell r="A401" t="str">
            <v>092WEAKLEYDRESDEN</v>
          </cell>
          <cell r="B401" t="str">
            <v>WEAKLEY</v>
          </cell>
          <cell r="C401" t="str">
            <v>DRESDEN</v>
          </cell>
          <cell r="E401">
            <v>1.5451999999999999</v>
          </cell>
          <cell r="F401">
            <v>1.27</v>
          </cell>
          <cell r="H401">
            <v>2.8151999999999999</v>
          </cell>
          <cell r="I401" t="str">
            <v>092</v>
          </cell>
          <cell r="J401">
            <v>2025</v>
          </cell>
        </row>
        <row r="402">
          <cell r="A402" t="str">
            <v>092WEAKLEYGLEASON</v>
          </cell>
          <cell r="B402" t="str">
            <v>WEAKLEY</v>
          </cell>
          <cell r="C402" t="str">
            <v>GLEASON</v>
          </cell>
          <cell r="E402">
            <v>1.5451999999999999</v>
          </cell>
          <cell r="F402">
            <v>1.1649</v>
          </cell>
          <cell r="H402">
            <v>2.7101000000000002</v>
          </cell>
          <cell r="I402" t="str">
            <v>092</v>
          </cell>
          <cell r="J402">
            <v>2025</v>
          </cell>
        </row>
        <row r="403">
          <cell r="A403" t="str">
            <v>092WEAKLEYGREENFIELD</v>
          </cell>
          <cell r="B403" t="str">
            <v>WEAKLEY</v>
          </cell>
          <cell r="C403" t="str">
            <v>GREENFIELD</v>
          </cell>
          <cell r="E403">
            <v>1.5451999999999999</v>
          </cell>
          <cell r="F403">
            <v>1.1607000000000001</v>
          </cell>
          <cell r="H403">
            <v>2.7059000000000002</v>
          </cell>
          <cell r="I403" t="str">
            <v>092</v>
          </cell>
          <cell r="J403">
            <v>2025</v>
          </cell>
        </row>
        <row r="404">
          <cell r="A404" t="str">
            <v>092WEAKLEYMARTIN</v>
          </cell>
          <cell r="B404" t="str">
            <v>WEAKLEY</v>
          </cell>
          <cell r="C404" t="str">
            <v>MARTIN</v>
          </cell>
          <cell r="E404">
            <v>1.5451999999999999</v>
          </cell>
          <cell r="F404">
            <v>1.7478</v>
          </cell>
          <cell r="H404">
            <v>3.2930000000000001</v>
          </cell>
          <cell r="I404" t="str">
            <v>092</v>
          </cell>
          <cell r="J404">
            <v>2025</v>
          </cell>
        </row>
        <row r="405">
          <cell r="A405" t="str">
            <v>092WEAKLEYMcKENZIE</v>
          </cell>
          <cell r="B405" t="str">
            <v>WEAKLEY</v>
          </cell>
          <cell r="C405" t="str">
            <v>McKENZIE</v>
          </cell>
          <cell r="E405">
            <v>1.5451999999999999</v>
          </cell>
          <cell r="F405">
            <v>0.82179999999999997</v>
          </cell>
          <cell r="H405">
            <v>2.367</v>
          </cell>
          <cell r="I405" t="str">
            <v>092</v>
          </cell>
          <cell r="J405">
            <v>2025</v>
          </cell>
        </row>
        <row r="406">
          <cell r="A406" t="str">
            <v>092WEAKLEYSHARON</v>
          </cell>
          <cell r="B406" t="str">
            <v>WEAKLEY</v>
          </cell>
          <cell r="C406" t="str">
            <v>SHARON</v>
          </cell>
          <cell r="E406">
            <v>1.5451999999999999</v>
          </cell>
          <cell r="F406">
            <v>1.3677999999999999</v>
          </cell>
          <cell r="H406">
            <v>2.9129999999999998</v>
          </cell>
          <cell r="I406" t="str">
            <v>092</v>
          </cell>
          <cell r="J406">
            <v>2025</v>
          </cell>
        </row>
        <row r="407">
          <cell r="A407" t="str">
            <v>092WEAKLEY</v>
          </cell>
          <cell r="B407" t="str">
            <v>WEAKLEY</v>
          </cell>
          <cell r="E407">
            <v>1.5451999999999999</v>
          </cell>
          <cell r="H407">
            <v>1.5451999999999999</v>
          </cell>
          <cell r="I407" t="str">
            <v>092</v>
          </cell>
          <cell r="J407">
            <v>2025</v>
          </cell>
        </row>
        <row r="408">
          <cell r="A408" t="str">
            <v>093WHITESPARTA</v>
          </cell>
          <cell r="B408" t="str">
            <v>WHITE</v>
          </cell>
          <cell r="C408" t="str">
            <v>SPARTA</v>
          </cell>
          <cell r="E408">
            <v>1.41</v>
          </cell>
          <cell r="F408">
            <v>0.59219999999999995</v>
          </cell>
          <cell r="H408">
            <v>2.0022000000000002</v>
          </cell>
          <cell r="I408" t="str">
            <v>093</v>
          </cell>
          <cell r="J408">
            <v>2025</v>
          </cell>
        </row>
        <row r="409">
          <cell r="A409" t="str">
            <v>093WHITE</v>
          </cell>
          <cell r="B409" t="str">
            <v>WHITE</v>
          </cell>
          <cell r="E409">
            <v>1.41</v>
          </cell>
          <cell r="H409">
            <v>1.41</v>
          </cell>
          <cell r="I409" t="str">
            <v>093</v>
          </cell>
          <cell r="J409">
            <v>2025</v>
          </cell>
        </row>
        <row r="410">
          <cell r="A410" t="str">
            <v>094WILLIAMSONBRENTWOOD</v>
          </cell>
          <cell r="B410" t="str">
            <v>WILLIAMSON</v>
          </cell>
          <cell r="C410" t="str">
            <v>BRENTWOOD</v>
          </cell>
          <cell r="E410">
            <v>1.3</v>
          </cell>
          <cell r="F410">
            <v>0.19</v>
          </cell>
          <cell r="H410">
            <v>1.49</v>
          </cell>
          <cell r="I410" t="str">
            <v>094</v>
          </cell>
          <cell r="J410">
            <v>2025</v>
          </cell>
        </row>
        <row r="411">
          <cell r="A411" t="str">
            <v>094WILLIAMSONFAIRVIEW</v>
          </cell>
          <cell r="B411" t="str">
            <v>WILLIAMSON</v>
          </cell>
          <cell r="C411" t="str">
            <v>FAIRVIEW</v>
          </cell>
          <cell r="E411">
            <v>1.3</v>
          </cell>
          <cell r="F411">
            <v>0.59040000000000004</v>
          </cell>
          <cell r="H411">
            <v>1.8904000000000001</v>
          </cell>
          <cell r="I411" t="str">
            <v>094</v>
          </cell>
          <cell r="J411">
            <v>2025</v>
          </cell>
        </row>
        <row r="412">
          <cell r="A412" t="str">
            <v>094WILLIAMSONFRANKLIN IN 9TH SSD9TH SSD</v>
          </cell>
          <cell r="B412" t="str">
            <v>WILLIAMSON</v>
          </cell>
          <cell r="C412" t="str">
            <v>FRANKLIN IN 9TH SSD</v>
          </cell>
          <cell r="D412" t="str">
            <v>9TH SSD</v>
          </cell>
          <cell r="E412">
            <v>1.18</v>
          </cell>
          <cell r="F412">
            <v>0.29599999999999999</v>
          </cell>
          <cell r="G412">
            <v>0.58730000000000004</v>
          </cell>
          <cell r="H412">
            <v>2.0632999999999999</v>
          </cell>
          <cell r="I412" t="str">
            <v>094</v>
          </cell>
          <cell r="J412">
            <v>2025</v>
          </cell>
        </row>
        <row r="413">
          <cell r="A413" t="str">
            <v>094WILLIAMSONFRANKLIN IN 9TH SSD</v>
          </cell>
          <cell r="B413" t="str">
            <v>WILLIAMSON</v>
          </cell>
          <cell r="C413" t="str">
            <v>FRANKLIN IN 9TH SSD</v>
          </cell>
          <cell r="E413">
            <v>1.27</v>
          </cell>
          <cell r="F413">
            <v>0.29599999999999999</v>
          </cell>
          <cell r="G413">
            <v>1.27</v>
          </cell>
          <cell r="H413">
            <v>2.8359999999999999</v>
          </cell>
          <cell r="I413" t="str">
            <v>094</v>
          </cell>
          <cell r="J413">
            <v>2025</v>
          </cell>
        </row>
        <row r="414">
          <cell r="A414" t="str">
            <v>094WILLIAMSONNOLENSVILLE</v>
          </cell>
          <cell r="B414" t="str">
            <v>WILLIAMSON</v>
          </cell>
          <cell r="C414" t="str">
            <v>NOLENSVILLE</v>
          </cell>
          <cell r="E414">
            <v>1.3</v>
          </cell>
          <cell r="F414">
            <v>0.34</v>
          </cell>
          <cell r="H414">
            <v>1.64</v>
          </cell>
          <cell r="I414" t="str">
            <v>094</v>
          </cell>
          <cell r="J414">
            <v>2025</v>
          </cell>
        </row>
        <row r="415">
          <cell r="A415" t="str">
            <v>094WILLIAMSONSPRING HILL</v>
          </cell>
          <cell r="B415" t="str">
            <v>WILLIAMSON</v>
          </cell>
          <cell r="C415" t="str">
            <v>SPRING HILL</v>
          </cell>
          <cell r="E415">
            <v>1.27</v>
          </cell>
          <cell r="F415">
            <v>0.73899999999999999</v>
          </cell>
          <cell r="H415">
            <v>2.0089999999999999</v>
          </cell>
          <cell r="I415" t="str">
            <v>094</v>
          </cell>
          <cell r="J415">
            <v>2025</v>
          </cell>
        </row>
        <row r="416">
          <cell r="A416" t="str">
            <v>094WILLIAMSONTHOMPSON'S STATION</v>
          </cell>
          <cell r="B416" t="str">
            <v>WILLIAMSON</v>
          </cell>
          <cell r="C416" t="str">
            <v>THOMPSON'S STATION</v>
          </cell>
          <cell r="E416">
            <v>1.3</v>
          </cell>
          <cell r="F416">
            <v>0.10299999999999999</v>
          </cell>
          <cell r="H416">
            <v>1.403</v>
          </cell>
          <cell r="I416" t="str">
            <v>094</v>
          </cell>
          <cell r="J416">
            <v>2025</v>
          </cell>
        </row>
        <row r="417">
          <cell r="A417" t="str">
            <v>094WILLIAMSON9TH SSD</v>
          </cell>
          <cell r="B417" t="str">
            <v>WILLIAMSON</v>
          </cell>
          <cell r="D417" t="str">
            <v>9TH SSD</v>
          </cell>
          <cell r="E417">
            <v>1.18</v>
          </cell>
          <cell r="G417">
            <v>0.58730000000000004</v>
          </cell>
          <cell r="H417">
            <v>1.7673000000000001</v>
          </cell>
          <cell r="I417" t="str">
            <v>094</v>
          </cell>
          <cell r="J417">
            <v>2025</v>
          </cell>
        </row>
        <row r="418">
          <cell r="A418" t="str">
            <v>094WILLIAMSON</v>
          </cell>
          <cell r="B418" t="str">
            <v>WILLIAMSON</v>
          </cell>
          <cell r="E418">
            <v>1.3</v>
          </cell>
          <cell r="H418">
            <v>1.3</v>
          </cell>
          <cell r="I418" t="str">
            <v>094</v>
          </cell>
          <cell r="J418">
            <v>2025</v>
          </cell>
        </row>
        <row r="419">
          <cell r="A419" t="str">
            <v>095WILSONLEBANONLEBANON SSD</v>
          </cell>
          <cell r="B419" t="str">
            <v>WILSON</v>
          </cell>
          <cell r="C419" t="str">
            <v>LEBANON</v>
          </cell>
          <cell r="D419" t="str">
            <v>LEBANON SSD</v>
          </cell>
          <cell r="E419">
            <v>1.9089</v>
          </cell>
          <cell r="F419">
            <v>0.6855</v>
          </cell>
          <cell r="G419">
            <v>0.29730000000000001</v>
          </cell>
          <cell r="H419">
            <v>2.8917000000000002</v>
          </cell>
          <cell r="I419" t="str">
            <v>095</v>
          </cell>
          <cell r="J419">
            <v>2025</v>
          </cell>
        </row>
        <row r="420">
          <cell r="A420" t="str">
            <v>095WILSONLEBANONWILSON SSD</v>
          </cell>
          <cell r="B420" t="str">
            <v>WILSON</v>
          </cell>
          <cell r="C420" t="str">
            <v>LEBANON</v>
          </cell>
          <cell r="D420" t="str">
            <v>WILSON SSD</v>
          </cell>
          <cell r="E420">
            <v>1.9089</v>
          </cell>
          <cell r="F420">
            <v>0.6855</v>
          </cell>
          <cell r="H420">
            <v>2.5943999999999998</v>
          </cell>
          <cell r="I420" t="str">
            <v>095</v>
          </cell>
          <cell r="J420">
            <v>2025</v>
          </cell>
        </row>
        <row r="421">
          <cell r="A421" t="str">
            <v>095WILSONMOUNT JULIETWILSON SSD</v>
          </cell>
          <cell r="B421" t="str">
            <v>WILSON</v>
          </cell>
          <cell r="C421" t="str">
            <v>MOUNT JULIET</v>
          </cell>
          <cell r="D421" t="str">
            <v>WILSON SSD</v>
          </cell>
          <cell r="E421">
            <v>1.9089</v>
          </cell>
          <cell r="F421">
            <v>0.28999999999999998</v>
          </cell>
          <cell r="H421">
            <v>2.1989000000000001</v>
          </cell>
          <cell r="I421" t="str">
            <v>095</v>
          </cell>
          <cell r="J421">
            <v>2025</v>
          </cell>
        </row>
        <row r="422">
          <cell r="A422" t="str">
            <v>095WILSONWATERTOWNWILSON SSD</v>
          </cell>
          <cell r="B422" t="str">
            <v>WILSON</v>
          </cell>
          <cell r="C422" t="str">
            <v>WATERTOWN</v>
          </cell>
          <cell r="D422" t="str">
            <v>WILSON SSD</v>
          </cell>
          <cell r="E422">
            <v>1.9089</v>
          </cell>
          <cell r="F422">
            <v>0.60270000000000001</v>
          </cell>
          <cell r="H422">
            <v>2.5116000000000001</v>
          </cell>
          <cell r="I422" t="str">
            <v>095</v>
          </cell>
          <cell r="J422">
            <v>2025</v>
          </cell>
        </row>
        <row r="423">
          <cell r="A423" t="str">
            <v>095WILSONLEBANON SSD</v>
          </cell>
          <cell r="B423" t="str">
            <v>WILSON</v>
          </cell>
          <cell r="D423" t="str">
            <v>LEBANON SSD</v>
          </cell>
          <cell r="E423">
            <v>1.9089</v>
          </cell>
          <cell r="G423">
            <v>0.29730000000000001</v>
          </cell>
          <cell r="H423">
            <v>2.2061999999999999</v>
          </cell>
          <cell r="I423" t="str">
            <v>095</v>
          </cell>
          <cell r="J423">
            <v>2025</v>
          </cell>
        </row>
        <row r="424">
          <cell r="A424" t="str">
            <v>095WILSON</v>
          </cell>
          <cell r="B424" t="str">
            <v>WILSON</v>
          </cell>
          <cell r="E424">
            <v>1.9089</v>
          </cell>
          <cell r="H424">
            <v>1.9089</v>
          </cell>
          <cell r="I424" t="str">
            <v>095</v>
          </cell>
          <cell r="J424">
            <v>2025</v>
          </cell>
        </row>
        <row r="425">
          <cell r="A425" t="str">
            <v/>
          </cell>
        </row>
      </sheetData>
      <sheetData sheetId="2">
        <row r="2">
          <cell r="A2" t="str">
            <v>001ANDERSONCLINTON</v>
          </cell>
          <cell r="B2" t="str">
            <v>ANDERSON</v>
          </cell>
          <cell r="C2" t="str">
            <v>CLINTON</v>
          </cell>
          <cell r="E2">
            <v>2.6015999999999999</v>
          </cell>
          <cell r="F2">
            <v>0.86460000000000004</v>
          </cell>
          <cell r="H2">
            <v>3.4662000000000002</v>
          </cell>
          <cell r="I2" t="str">
            <v>001</v>
          </cell>
          <cell r="J2">
            <v>2024</v>
          </cell>
        </row>
        <row r="3">
          <cell r="A3" t="str">
            <v>001ANDERSONNORRIS</v>
          </cell>
          <cell r="B3" t="str">
            <v>ANDERSON</v>
          </cell>
          <cell r="C3" t="str">
            <v>NORRIS</v>
          </cell>
          <cell r="E3">
            <v>2.6288999999999998</v>
          </cell>
          <cell r="F3">
            <v>1.5439000000000001</v>
          </cell>
          <cell r="H3">
            <v>4.1727999999999996</v>
          </cell>
          <cell r="I3" t="str">
            <v>001</v>
          </cell>
          <cell r="J3">
            <v>2024</v>
          </cell>
        </row>
        <row r="4">
          <cell r="A4" t="str">
            <v>001ANDERSONOAK RIDGE</v>
          </cell>
          <cell r="B4" t="str">
            <v>ANDERSON</v>
          </cell>
          <cell r="C4" t="str">
            <v>OAK RIDGE</v>
          </cell>
          <cell r="E4">
            <v>2.456</v>
          </cell>
          <cell r="F4">
            <v>2.3136000000000001</v>
          </cell>
          <cell r="H4">
            <v>4.7695999999999996</v>
          </cell>
          <cell r="I4" t="str">
            <v>001</v>
          </cell>
          <cell r="J4">
            <v>2024</v>
          </cell>
        </row>
        <row r="5">
          <cell r="A5" t="str">
            <v>001ANDERSONOLIVER SPRINGS</v>
          </cell>
          <cell r="B5" t="str">
            <v>ANDERSON</v>
          </cell>
          <cell r="C5" t="str">
            <v>OLIVER SPRINGS</v>
          </cell>
          <cell r="E5">
            <v>2.6288999999999998</v>
          </cell>
          <cell r="F5">
            <v>1.3360000000000001</v>
          </cell>
          <cell r="H5">
            <v>3.9649000000000001</v>
          </cell>
          <cell r="I5" t="str">
            <v>001</v>
          </cell>
          <cell r="J5">
            <v>2024</v>
          </cell>
        </row>
        <row r="6">
          <cell r="A6" t="str">
            <v>001ANDERSONROCKY TOP</v>
          </cell>
          <cell r="B6" t="str">
            <v>ANDERSON</v>
          </cell>
          <cell r="C6" t="str">
            <v>ROCKY TOP</v>
          </cell>
          <cell r="E6">
            <v>2.6288999999999998</v>
          </cell>
          <cell r="F6">
            <v>2.0754999999999999</v>
          </cell>
          <cell r="H6">
            <v>4.7043999999999997</v>
          </cell>
          <cell r="I6" t="str">
            <v>001</v>
          </cell>
          <cell r="J6">
            <v>2024</v>
          </cell>
        </row>
        <row r="7">
          <cell r="A7" t="str">
            <v>001ANDERSON</v>
          </cell>
          <cell r="B7" t="str">
            <v>ANDERSON</v>
          </cell>
          <cell r="E7">
            <v>2.6288999999999998</v>
          </cell>
          <cell r="H7">
            <v>2.6288999999999998</v>
          </cell>
          <cell r="I7" t="str">
            <v>001</v>
          </cell>
          <cell r="J7">
            <v>2024</v>
          </cell>
        </row>
        <row r="8">
          <cell r="A8" t="str">
            <v>002BEDFORDBELL BUCKLE</v>
          </cell>
          <cell r="B8" t="str">
            <v>BEDFORD</v>
          </cell>
          <cell r="C8" t="str">
            <v>BELL BUCKLE</v>
          </cell>
          <cell r="E8">
            <v>2.3252000000000002</v>
          </cell>
          <cell r="F8">
            <v>0.55000000000000004</v>
          </cell>
          <cell r="H8">
            <v>2.8752</v>
          </cell>
          <cell r="I8" t="str">
            <v>002</v>
          </cell>
          <cell r="J8">
            <v>2024</v>
          </cell>
        </row>
        <row r="9">
          <cell r="A9" t="str">
            <v>002BEDFORDNORMANDY</v>
          </cell>
          <cell r="B9" t="str">
            <v>BEDFORD</v>
          </cell>
          <cell r="C9" t="str">
            <v>NORMANDY</v>
          </cell>
          <cell r="E9">
            <v>2.3252000000000002</v>
          </cell>
          <cell r="F9">
            <v>0.48399999999999999</v>
          </cell>
          <cell r="H9">
            <v>2.8092000000000001</v>
          </cell>
          <cell r="I9" t="str">
            <v>002</v>
          </cell>
          <cell r="J9">
            <v>2024</v>
          </cell>
        </row>
        <row r="10">
          <cell r="A10" t="str">
            <v>002BEDFORDSHELBYVILLE</v>
          </cell>
          <cell r="B10" t="str">
            <v>BEDFORD</v>
          </cell>
          <cell r="C10" t="str">
            <v>SHELBYVILLE</v>
          </cell>
          <cell r="E10">
            <v>2.3252000000000002</v>
          </cell>
          <cell r="F10">
            <v>1.48</v>
          </cell>
          <cell r="H10">
            <v>3.8052000000000001</v>
          </cell>
          <cell r="I10" t="str">
            <v>002</v>
          </cell>
          <cell r="J10">
            <v>2024</v>
          </cell>
        </row>
        <row r="11">
          <cell r="A11" t="str">
            <v>002BEDFORDWARTRACE</v>
          </cell>
          <cell r="B11" t="str">
            <v>BEDFORD</v>
          </cell>
          <cell r="C11" t="str">
            <v>WARTRACE</v>
          </cell>
          <cell r="E11">
            <v>2.3252000000000002</v>
          </cell>
          <cell r="F11">
            <v>1.08</v>
          </cell>
          <cell r="H11">
            <v>3.4051999999999998</v>
          </cell>
          <cell r="I11" t="str">
            <v>002</v>
          </cell>
          <cell r="J11">
            <v>2024</v>
          </cell>
        </row>
        <row r="12">
          <cell r="A12" t="str">
            <v>002BEDFORD</v>
          </cell>
          <cell r="B12" t="str">
            <v>BEDFORD</v>
          </cell>
          <cell r="E12">
            <v>2.3252000000000002</v>
          </cell>
          <cell r="H12">
            <v>2.3252000000000002</v>
          </cell>
          <cell r="I12" t="str">
            <v>002</v>
          </cell>
          <cell r="J12">
            <v>2024</v>
          </cell>
        </row>
        <row r="13">
          <cell r="A13" t="str">
            <v>003BENTONBIG SANDY</v>
          </cell>
          <cell r="B13" t="str">
            <v>BENTON</v>
          </cell>
          <cell r="C13" t="str">
            <v>BIG SANDY</v>
          </cell>
          <cell r="E13">
            <v>2.7273999999999998</v>
          </cell>
          <cell r="F13">
            <v>1</v>
          </cell>
          <cell r="H13">
            <v>3.7273999999999998</v>
          </cell>
          <cell r="I13" t="str">
            <v>003</v>
          </cell>
          <cell r="J13">
            <v>2024</v>
          </cell>
        </row>
        <row r="14">
          <cell r="A14" t="str">
            <v>003BENTONCAMDEN</v>
          </cell>
          <cell r="B14" t="str">
            <v>BENTON</v>
          </cell>
          <cell r="C14" t="str">
            <v>CAMDEN</v>
          </cell>
          <cell r="E14">
            <v>2.7273999999999998</v>
          </cell>
          <cell r="F14">
            <v>0.93799999999999994</v>
          </cell>
          <cell r="H14">
            <v>3.6654</v>
          </cell>
          <cell r="I14" t="str">
            <v>003</v>
          </cell>
          <cell r="J14">
            <v>2024</v>
          </cell>
        </row>
        <row r="15">
          <cell r="A15" t="str">
            <v>003BENTON</v>
          </cell>
          <cell r="B15" t="str">
            <v>BENTON</v>
          </cell>
          <cell r="E15">
            <v>2.7273999999999998</v>
          </cell>
          <cell r="H15">
            <v>2.7273999999999998</v>
          </cell>
          <cell r="I15" t="str">
            <v>003</v>
          </cell>
          <cell r="J15">
            <v>2024</v>
          </cell>
        </row>
        <row r="16">
          <cell r="A16" t="str">
            <v>004BLEDSOEPIKEVILLE</v>
          </cell>
          <cell r="B16" t="str">
            <v>BLEDSOE</v>
          </cell>
          <cell r="C16" t="str">
            <v>PIKEVILLE</v>
          </cell>
          <cell r="E16">
            <v>2.0630000000000002</v>
          </cell>
          <cell r="F16">
            <v>1</v>
          </cell>
          <cell r="H16">
            <v>3.0630000000000002</v>
          </cell>
          <cell r="I16" t="str">
            <v>004</v>
          </cell>
          <cell r="J16">
            <v>2024</v>
          </cell>
        </row>
        <row r="17">
          <cell r="A17" t="str">
            <v>004BLEDSOE</v>
          </cell>
          <cell r="B17" t="str">
            <v>BLEDSOE</v>
          </cell>
          <cell r="E17">
            <v>2.0630000000000002</v>
          </cell>
          <cell r="H17">
            <v>2.0630000000000002</v>
          </cell>
          <cell r="I17" t="str">
            <v>004</v>
          </cell>
          <cell r="J17">
            <v>2024</v>
          </cell>
        </row>
        <row r="18">
          <cell r="A18" t="str">
            <v>005BLOUNTALCOA</v>
          </cell>
          <cell r="B18" t="str">
            <v>BLOUNT</v>
          </cell>
          <cell r="C18" t="str">
            <v>ALCOA</v>
          </cell>
          <cell r="E18">
            <v>1.59</v>
          </cell>
          <cell r="F18">
            <v>1.69</v>
          </cell>
          <cell r="H18">
            <v>3.28</v>
          </cell>
          <cell r="I18" t="str">
            <v>005</v>
          </cell>
          <cell r="J18">
            <v>2024</v>
          </cell>
        </row>
        <row r="19">
          <cell r="A19" t="str">
            <v>005BLOUNTMARYVILLE</v>
          </cell>
          <cell r="B19" t="str">
            <v>BLOUNT</v>
          </cell>
          <cell r="C19" t="str">
            <v>MARYVILLE</v>
          </cell>
          <cell r="E19">
            <v>1.59</v>
          </cell>
          <cell r="F19">
            <v>1.5</v>
          </cell>
          <cell r="H19">
            <v>3.09</v>
          </cell>
          <cell r="I19" t="str">
            <v>005</v>
          </cell>
          <cell r="J19">
            <v>2024</v>
          </cell>
        </row>
        <row r="20">
          <cell r="A20" t="str">
            <v>005BLOUNT</v>
          </cell>
          <cell r="B20" t="str">
            <v>BLOUNT</v>
          </cell>
          <cell r="E20">
            <v>1.59</v>
          </cell>
          <cell r="H20">
            <v>1.59</v>
          </cell>
          <cell r="I20" t="str">
            <v>005</v>
          </cell>
          <cell r="J20">
            <v>2024</v>
          </cell>
        </row>
        <row r="21">
          <cell r="A21" t="str">
            <v>006BRADLEYCHARLESTON</v>
          </cell>
          <cell r="B21" t="str">
            <v>BRADLEY</v>
          </cell>
          <cell r="C21" t="str">
            <v>CHARLESTON</v>
          </cell>
          <cell r="E21">
            <v>1.4392</v>
          </cell>
          <cell r="F21">
            <v>0.39100000000000001</v>
          </cell>
          <cell r="H21">
            <v>1.8302</v>
          </cell>
          <cell r="I21" t="str">
            <v>006</v>
          </cell>
          <cell r="J21">
            <v>2024</v>
          </cell>
        </row>
        <row r="22">
          <cell r="A22" t="str">
            <v>006BRADLEYCLEVELAND</v>
          </cell>
          <cell r="B22" t="str">
            <v>BRADLEY</v>
          </cell>
          <cell r="C22" t="str">
            <v>CLEVELAND</v>
          </cell>
          <cell r="E22">
            <v>1.4392</v>
          </cell>
          <cell r="F22">
            <v>1.7130000000000001</v>
          </cell>
          <cell r="H22">
            <v>3.1522000000000001</v>
          </cell>
          <cell r="I22" t="str">
            <v>006</v>
          </cell>
          <cell r="J22">
            <v>2024</v>
          </cell>
        </row>
        <row r="23">
          <cell r="A23" t="str">
            <v>006BRADLEYBRADLEY CO  FIRE FRINGE</v>
          </cell>
          <cell r="B23" t="str">
            <v>BRADLEY</v>
          </cell>
          <cell r="D23" t="str">
            <v>BRADLEY CO  FIRE FRINGE</v>
          </cell>
          <cell r="E23">
            <v>1.4392</v>
          </cell>
          <cell r="G23">
            <v>0.33860000000000001</v>
          </cell>
          <cell r="H23">
            <v>1.7778</v>
          </cell>
          <cell r="I23" t="str">
            <v>006</v>
          </cell>
          <cell r="J23">
            <v>2024</v>
          </cell>
        </row>
        <row r="24">
          <cell r="A24" t="str">
            <v>006BRADLEYURBAN FRINGE FIRE DIST</v>
          </cell>
          <cell r="B24" t="str">
            <v>BRADLEY</v>
          </cell>
          <cell r="D24" t="str">
            <v>URBAN FRINGE FIRE DIST</v>
          </cell>
          <cell r="E24">
            <v>1.4392</v>
          </cell>
          <cell r="G24">
            <v>0.35399999999999998</v>
          </cell>
          <cell r="H24">
            <v>1.7931999999999999</v>
          </cell>
          <cell r="I24" t="str">
            <v>006</v>
          </cell>
          <cell r="J24">
            <v>2024</v>
          </cell>
        </row>
        <row r="25">
          <cell r="A25" t="str">
            <v>006BRADLEY</v>
          </cell>
          <cell r="B25" t="str">
            <v>BRADLEY</v>
          </cell>
          <cell r="E25">
            <v>1.4392</v>
          </cell>
          <cell r="H25">
            <v>1.4392</v>
          </cell>
          <cell r="I25" t="str">
            <v>006</v>
          </cell>
          <cell r="J25">
            <v>2024</v>
          </cell>
        </row>
        <row r="26">
          <cell r="A26" t="str">
            <v>007CAMPBELLJELLICO</v>
          </cell>
          <cell r="B26" t="str">
            <v>CAMPBELL</v>
          </cell>
          <cell r="C26" t="str">
            <v>JELLICO</v>
          </cell>
          <cell r="E26">
            <v>1.2156</v>
          </cell>
          <cell r="F26">
            <v>1.45</v>
          </cell>
          <cell r="H26">
            <v>2.6656</v>
          </cell>
          <cell r="I26" t="str">
            <v>007</v>
          </cell>
          <cell r="J26">
            <v>2024</v>
          </cell>
        </row>
        <row r="27">
          <cell r="A27" t="str">
            <v>007CAMPBELLLaFOLLETTE</v>
          </cell>
          <cell r="B27" t="str">
            <v>CAMPBELL</v>
          </cell>
          <cell r="C27" t="str">
            <v>LaFOLLETTE</v>
          </cell>
          <cell r="E27">
            <v>1.2156</v>
          </cell>
          <cell r="F27">
            <v>0.86870000000000003</v>
          </cell>
          <cell r="H27">
            <v>2.0842999999999998</v>
          </cell>
          <cell r="I27" t="str">
            <v>007</v>
          </cell>
          <cell r="J27">
            <v>2024</v>
          </cell>
        </row>
        <row r="28">
          <cell r="A28" t="str">
            <v>007CAMPBELLROCKY TOP</v>
          </cell>
          <cell r="B28" t="str">
            <v>CAMPBELL</v>
          </cell>
          <cell r="C28" t="str">
            <v>ROCKY TOP</v>
          </cell>
          <cell r="E28">
            <v>1.2156</v>
          </cell>
          <cell r="F28">
            <v>1.1668000000000001</v>
          </cell>
          <cell r="H28">
            <v>2.3824000000000001</v>
          </cell>
          <cell r="I28" t="str">
            <v>007</v>
          </cell>
          <cell r="J28">
            <v>2024</v>
          </cell>
        </row>
        <row r="29">
          <cell r="A29" t="str">
            <v>007CAMPBELL</v>
          </cell>
          <cell r="B29" t="str">
            <v>CAMPBELL</v>
          </cell>
          <cell r="E29">
            <v>1.2156</v>
          </cell>
          <cell r="H29">
            <v>1.2156</v>
          </cell>
          <cell r="I29" t="str">
            <v>007</v>
          </cell>
          <cell r="J29">
            <v>2024</v>
          </cell>
        </row>
        <row r="30">
          <cell r="A30" t="str">
            <v>008CANNONWOODBURY</v>
          </cell>
          <cell r="B30" t="str">
            <v>CANNON</v>
          </cell>
          <cell r="C30" t="str">
            <v>WOODBURY</v>
          </cell>
          <cell r="E30">
            <v>1.5960000000000001</v>
          </cell>
          <cell r="F30">
            <v>0.56320000000000003</v>
          </cell>
          <cell r="H30">
            <v>2.1591999999999998</v>
          </cell>
          <cell r="I30" t="str">
            <v>008</v>
          </cell>
          <cell r="J30">
            <v>2024</v>
          </cell>
        </row>
        <row r="31">
          <cell r="A31" t="str">
            <v>008CANNON</v>
          </cell>
          <cell r="B31" t="str">
            <v>CANNON</v>
          </cell>
          <cell r="E31">
            <v>1.5960000000000001</v>
          </cell>
          <cell r="H31">
            <v>1.5960000000000001</v>
          </cell>
          <cell r="I31" t="str">
            <v>008</v>
          </cell>
          <cell r="J31">
            <v>2024</v>
          </cell>
        </row>
        <row r="32">
          <cell r="A32" t="str">
            <v>009CARROLLBRUCETONHOLLOW ROCK BRUCETON SSD</v>
          </cell>
          <cell r="B32" t="str">
            <v>CARROLL</v>
          </cell>
          <cell r="C32" t="str">
            <v>BRUCETON</v>
          </cell>
          <cell r="D32" t="str">
            <v>HOLLOW ROCK BRUCETON SSD</v>
          </cell>
          <cell r="E32">
            <v>1.4131</v>
          </cell>
          <cell r="F32">
            <v>2.2000000000000002</v>
          </cell>
          <cell r="G32">
            <v>1.3246</v>
          </cell>
          <cell r="H32">
            <v>4.9377000000000004</v>
          </cell>
          <cell r="I32" t="str">
            <v>009</v>
          </cell>
          <cell r="J32">
            <v>2024</v>
          </cell>
        </row>
        <row r="33">
          <cell r="A33" t="str">
            <v>009CARROLLHOLLOW ROCKHOLLOW ROCK BRUCETON SSD</v>
          </cell>
          <cell r="B33" t="str">
            <v>CARROLL</v>
          </cell>
          <cell r="C33" t="str">
            <v>HOLLOW ROCK</v>
          </cell>
          <cell r="D33" t="str">
            <v>HOLLOW ROCK BRUCETON SSD</v>
          </cell>
          <cell r="E33">
            <v>1.4131</v>
          </cell>
          <cell r="F33">
            <v>1.49</v>
          </cell>
          <cell r="G33">
            <v>1.3246</v>
          </cell>
          <cell r="H33">
            <v>4.2276999999999996</v>
          </cell>
          <cell r="I33" t="str">
            <v>009</v>
          </cell>
          <cell r="J33">
            <v>2024</v>
          </cell>
        </row>
        <row r="34">
          <cell r="A34" t="str">
            <v>009CARROLLHUNTINGDONHUNTINGDON SSD</v>
          </cell>
          <cell r="B34" t="str">
            <v>CARROLL</v>
          </cell>
          <cell r="C34" t="str">
            <v>HUNTINGDON</v>
          </cell>
          <cell r="D34" t="str">
            <v>HUNTINGDON SSD</v>
          </cell>
          <cell r="E34">
            <v>1.4131</v>
          </cell>
          <cell r="F34">
            <v>1.2486999999999999</v>
          </cell>
          <cell r="G34">
            <v>1.1211</v>
          </cell>
          <cell r="H34">
            <v>3.7829000000000002</v>
          </cell>
          <cell r="I34" t="str">
            <v>009</v>
          </cell>
          <cell r="J34">
            <v>2024</v>
          </cell>
        </row>
        <row r="35">
          <cell r="A35" t="str">
            <v>009CARROLLMcKENZIEMcKENZIE SSD</v>
          </cell>
          <cell r="B35" t="str">
            <v>CARROLL</v>
          </cell>
          <cell r="C35" t="str">
            <v>McKENZIE</v>
          </cell>
          <cell r="D35" t="str">
            <v>McKENZIE SSD</v>
          </cell>
          <cell r="E35">
            <v>1.4131</v>
          </cell>
          <cell r="F35">
            <v>0.98839999999999995</v>
          </cell>
          <cell r="G35">
            <v>1.1843999999999999</v>
          </cell>
          <cell r="H35">
            <v>3.5859000000000001</v>
          </cell>
          <cell r="I35" t="str">
            <v>009</v>
          </cell>
          <cell r="J35">
            <v>2024</v>
          </cell>
        </row>
        <row r="36">
          <cell r="A36" t="str">
            <v>009CARROLLMcLEMORESVILLEWEST CARROLL CO SSD</v>
          </cell>
          <cell r="B36" t="str">
            <v>CARROLL</v>
          </cell>
          <cell r="C36" t="str">
            <v>McLEMORESVILLE</v>
          </cell>
          <cell r="D36" t="str">
            <v>WEST CARROLL CO SSD</v>
          </cell>
          <cell r="E36">
            <v>1.4131</v>
          </cell>
          <cell r="F36">
            <v>0.69569999999999999</v>
          </cell>
          <cell r="G36">
            <v>1.2206999999999999</v>
          </cell>
          <cell r="H36">
            <v>3.3294999999999999</v>
          </cell>
          <cell r="I36" t="str">
            <v>009</v>
          </cell>
          <cell r="J36">
            <v>2024</v>
          </cell>
        </row>
        <row r="37">
          <cell r="A37" t="str">
            <v>009CARROLLTREZEVANTWEST CARROLL CO SSD</v>
          </cell>
          <cell r="B37" t="str">
            <v>CARROLL</v>
          </cell>
          <cell r="C37" t="str">
            <v>TREZEVANT</v>
          </cell>
          <cell r="D37" t="str">
            <v>WEST CARROLL CO SSD</v>
          </cell>
          <cell r="E37">
            <v>1.4131</v>
          </cell>
          <cell r="F37">
            <v>0.65039999999999998</v>
          </cell>
          <cell r="G37">
            <v>1.2206999999999999</v>
          </cell>
          <cell r="H37">
            <v>3.2841999999999998</v>
          </cell>
          <cell r="I37" t="str">
            <v>009</v>
          </cell>
          <cell r="J37">
            <v>2024</v>
          </cell>
        </row>
        <row r="38">
          <cell r="A38" t="str">
            <v>009CARROLLHOLLOW ROCK BRUCETON SSD</v>
          </cell>
          <cell r="B38" t="str">
            <v>CARROLL</v>
          </cell>
          <cell r="D38" t="str">
            <v>HOLLOW ROCK BRUCETON SSD</v>
          </cell>
          <cell r="E38">
            <v>1.4131</v>
          </cell>
          <cell r="G38">
            <v>1.3246</v>
          </cell>
          <cell r="H38">
            <v>2.7376999999999998</v>
          </cell>
          <cell r="I38" t="str">
            <v>009</v>
          </cell>
          <cell r="J38">
            <v>2024</v>
          </cell>
        </row>
        <row r="39">
          <cell r="A39" t="str">
            <v>009CARROLLHUNTINGDON SSD</v>
          </cell>
          <cell r="B39" t="str">
            <v>CARROLL</v>
          </cell>
          <cell r="D39" t="str">
            <v>HUNTINGDON SSD</v>
          </cell>
          <cell r="E39">
            <v>1.4131</v>
          </cell>
          <cell r="G39">
            <v>1.1211</v>
          </cell>
          <cell r="H39">
            <v>2.5341999999999998</v>
          </cell>
          <cell r="I39" t="str">
            <v>009</v>
          </cell>
          <cell r="J39">
            <v>2024</v>
          </cell>
        </row>
        <row r="40">
          <cell r="A40" t="str">
            <v>009CARROLLMcKENZIE SSD</v>
          </cell>
          <cell r="B40" t="str">
            <v>CARROLL</v>
          </cell>
          <cell r="D40" t="str">
            <v>McKENZIE SSD</v>
          </cell>
          <cell r="E40">
            <v>1.4131</v>
          </cell>
          <cell r="G40">
            <v>1.1843999999999999</v>
          </cell>
          <cell r="H40">
            <v>2.5975000000000001</v>
          </cell>
          <cell r="I40" t="str">
            <v>009</v>
          </cell>
          <cell r="J40">
            <v>2024</v>
          </cell>
        </row>
        <row r="41">
          <cell r="A41" t="str">
            <v>009CARROLLSOUTH CARROLL CO SSD</v>
          </cell>
          <cell r="B41" t="str">
            <v>CARROLL</v>
          </cell>
          <cell r="D41" t="str">
            <v>SOUTH CARROLL CO SSD</v>
          </cell>
          <cell r="E41">
            <v>1.4131</v>
          </cell>
          <cell r="G41">
            <v>1.3539000000000001</v>
          </cell>
          <cell r="H41">
            <v>2.7669999999999999</v>
          </cell>
          <cell r="I41" t="str">
            <v>009</v>
          </cell>
          <cell r="J41">
            <v>2024</v>
          </cell>
        </row>
        <row r="42">
          <cell r="A42" t="str">
            <v>009CARROLLWEST CARROLL CO SSD</v>
          </cell>
          <cell r="B42" t="str">
            <v>CARROLL</v>
          </cell>
          <cell r="D42" t="str">
            <v>WEST CARROLL CO SSD</v>
          </cell>
          <cell r="E42">
            <v>1.4131</v>
          </cell>
          <cell r="G42">
            <v>1.2206999999999999</v>
          </cell>
          <cell r="H42">
            <v>2.6337999999999999</v>
          </cell>
          <cell r="I42" t="str">
            <v>009</v>
          </cell>
          <cell r="J42">
            <v>2024</v>
          </cell>
        </row>
        <row r="43">
          <cell r="A43" t="str">
            <v>009CARROLL</v>
          </cell>
          <cell r="B43" t="str">
            <v>CARROLL</v>
          </cell>
          <cell r="E43">
            <v>1.4131</v>
          </cell>
          <cell r="H43">
            <v>1.4131</v>
          </cell>
          <cell r="I43" t="str">
            <v>009</v>
          </cell>
          <cell r="J43">
            <v>2024</v>
          </cell>
        </row>
        <row r="44">
          <cell r="A44" t="str">
            <v>010CARTERELIZABETHTON</v>
          </cell>
          <cell r="B44" t="str">
            <v>CARTER</v>
          </cell>
          <cell r="C44" t="str">
            <v>ELIZABETHTON</v>
          </cell>
          <cell r="E44">
            <v>2.1800000000000002</v>
          </cell>
          <cell r="F44">
            <v>1.65</v>
          </cell>
          <cell r="H44">
            <v>3.83</v>
          </cell>
          <cell r="I44" t="str">
            <v>010</v>
          </cell>
          <cell r="J44">
            <v>2024</v>
          </cell>
        </row>
        <row r="45">
          <cell r="A45" t="str">
            <v>010CARTERJOHNSON CITY</v>
          </cell>
          <cell r="B45" t="str">
            <v>CARTER</v>
          </cell>
          <cell r="C45" t="str">
            <v>JOHNSON CITY</v>
          </cell>
          <cell r="E45">
            <v>2.1800000000000002</v>
          </cell>
          <cell r="F45">
            <v>1.8774999999999999</v>
          </cell>
          <cell r="H45">
            <v>4.0575000000000001</v>
          </cell>
          <cell r="I45" t="str">
            <v>010</v>
          </cell>
          <cell r="J45">
            <v>2024</v>
          </cell>
        </row>
        <row r="46">
          <cell r="A46" t="str">
            <v>010CARTERWATAUGA</v>
          </cell>
          <cell r="B46" t="str">
            <v>CARTER</v>
          </cell>
          <cell r="C46" t="str">
            <v>WATAUGA</v>
          </cell>
          <cell r="E46">
            <v>2.1800000000000002</v>
          </cell>
          <cell r="F46">
            <v>0.56999999999999995</v>
          </cell>
          <cell r="H46">
            <v>2.75</v>
          </cell>
          <cell r="I46" t="str">
            <v>010</v>
          </cell>
          <cell r="J46">
            <v>2024</v>
          </cell>
        </row>
        <row r="47">
          <cell r="A47" t="str">
            <v>010CARTER</v>
          </cell>
          <cell r="B47" t="str">
            <v>CARTER</v>
          </cell>
          <cell r="E47">
            <v>2.1800000000000002</v>
          </cell>
          <cell r="H47">
            <v>2.1800000000000002</v>
          </cell>
          <cell r="I47" t="str">
            <v>010</v>
          </cell>
          <cell r="J47">
            <v>2024</v>
          </cell>
        </row>
        <row r="48">
          <cell r="A48" t="str">
            <v>011CHEATHAMASHLAND CITY</v>
          </cell>
          <cell r="B48" t="str">
            <v>CHEATHAM</v>
          </cell>
          <cell r="C48" t="str">
            <v>ASHLAND CITY</v>
          </cell>
          <cell r="E48">
            <v>1.5914999999999999</v>
          </cell>
          <cell r="F48">
            <v>0.36480000000000001</v>
          </cell>
          <cell r="H48">
            <v>1.9562999999999999</v>
          </cell>
          <cell r="I48" t="str">
            <v>011</v>
          </cell>
          <cell r="J48">
            <v>2024</v>
          </cell>
        </row>
        <row r="49">
          <cell r="A49" t="str">
            <v>011CHEATHAMKINGSTON SPRINGS</v>
          </cell>
          <cell r="B49" t="str">
            <v>CHEATHAM</v>
          </cell>
          <cell r="C49" t="str">
            <v>KINGSTON SPRINGS</v>
          </cell>
          <cell r="E49">
            <v>1.5914999999999999</v>
          </cell>
          <cell r="F49">
            <v>0.52039999999999997</v>
          </cell>
          <cell r="H49">
            <v>2.1118999999999999</v>
          </cell>
          <cell r="I49" t="str">
            <v>011</v>
          </cell>
          <cell r="J49">
            <v>2024</v>
          </cell>
        </row>
        <row r="50">
          <cell r="A50" t="str">
            <v>011CHEATHAMPEGRAM</v>
          </cell>
          <cell r="B50" t="str">
            <v>CHEATHAM</v>
          </cell>
          <cell r="C50" t="str">
            <v>PEGRAM</v>
          </cell>
          <cell r="E50">
            <v>1.5914999999999999</v>
          </cell>
          <cell r="F50">
            <v>0.31990000000000002</v>
          </cell>
          <cell r="H50">
            <v>1.9114</v>
          </cell>
          <cell r="I50" t="str">
            <v>011</v>
          </cell>
          <cell r="J50">
            <v>2024</v>
          </cell>
        </row>
        <row r="51">
          <cell r="A51" t="str">
            <v>011CHEATHAMCHEATHAM COUNTY FD</v>
          </cell>
          <cell r="B51" t="str">
            <v>CHEATHAM</v>
          </cell>
          <cell r="D51" t="str">
            <v>CHEATHAM COUNTY FD</v>
          </cell>
          <cell r="E51">
            <v>1.5914999999999999</v>
          </cell>
          <cell r="G51">
            <v>0.13950000000000001</v>
          </cell>
          <cell r="H51">
            <v>1.7310000000000001</v>
          </cell>
          <cell r="I51" t="str">
            <v>011</v>
          </cell>
          <cell r="J51">
            <v>2024</v>
          </cell>
        </row>
        <row r="52">
          <cell r="A52" t="str">
            <v>011CHEATHAMHARPETH RIDGE FIRE DEPT</v>
          </cell>
          <cell r="B52" t="str">
            <v>CHEATHAM</v>
          </cell>
          <cell r="D52" t="str">
            <v>HARPETH RIDGE FIRE DEPT</v>
          </cell>
          <cell r="E52">
            <v>1.5914999999999999</v>
          </cell>
          <cell r="G52">
            <v>5.8099999999999999E-2</v>
          </cell>
          <cell r="H52">
            <v>1.6496</v>
          </cell>
          <cell r="I52" t="str">
            <v>011</v>
          </cell>
          <cell r="J52">
            <v>2024</v>
          </cell>
        </row>
        <row r="53">
          <cell r="A53" t="str">
            <v>011CHEATHAM</v>
          </cell>
          <cell r="B53" t="str">
            <v>CHEATHAM</v>
          </cell>
          <cell r="E53">
            <v>1.5914999999999999</v>
          </cell>
          <cell r="H53">
            <v>1.5914999999999999</v>
          </cell>
          <cell r="I53" t="str">
            <v>011</v>
          </cell>
          <cell r="J53">
            <v>2024</v>
          </cell>
        </row>
        <row r="54">
          <cell r="A54" t="str">
            <v>012CHESTERHENDERSON</v>
          </cell>
          <cell r="B54" t="str">
            <v>CHESTER</v>
          </cell>
          <cell r="C54" t="str">
            <v>HENDERSON</v>
          </cell>
          <cell r="E54">
            <v>2.1869000000000001</v>
          </cell>
          <cell r="F54">
            <v>0.9</v>
          </cell>
          <cell r="H54">
            <v>3.0869</v>
          </cell>
          <cell r="I54" t="str">
            <v>012</v>
          </cell>
          <cell r="J54">
            <v>2024</v>
          </cell>
        </row>
        <row r="55">
          <cell r="A55" t="str">
            <v>012CHESTER</v>
          </cell>
          <cell r="B55" t="str">
            <v>CHESTER</v>
          </cell>
          <cell r="E55">
            <v>2.1869000000000001</v>
          </cell>
          <cell r="H55">
            <v>2.1869000000000001</v>
          </cell>
          <cell r="I55" t="str">
            <v>012</v>
          </cell>
          <cell r="J55">
            <v>2024</v>
          </cell>
        </row>
        <row r="56">
          <cell r="A56" t="str">
            <v>013CLAIBORNECUMBERLAND GAP</v>
          </cell>
          <cell r="B56" t="str">
            <v>CLAIBORNE</v>
          </cell>
          <cell r="C56" t="str">
            <v>CUMBERLAND GAP</v>
          </cell>
          <cell r="E56">
            <v>2.34</v>
          </cell>
          <cell r="F56">
            <v>0.72389999999999999</v>
          </cell>
          <cell r="H56">
            <v>3.0638999999999998</v>
          </cell>
          <cell r="I56" t="str">
            <v>013</v>
          </cell>
          <cell r="J56">
            <v>2024</v>
          </cell>
        </row>
        <row r="57">
          <cell r="A57" t="str">
            <v>013CLAIBORNE</v>
          </cell>
          <cell r="B57" t="str">
            <v>CLAIBORNE</v>
          </cell>
          <cell r="E57">
            <v>2.34</v>
          </cell>
          <cell r="H57">
            <v>2.34</v>
          </cell>
          <cell r="I57" t="str">
            <v>013</v>
          </cell>
          <cell r="J57">
            <v>2024</v>
          </cell>
        </row>
        <row r="58">
          <cell r="A58" t="str">
            <v>014CLAYCELINA</v>
          </cell>
          <cell r="B58" t="str">
            <v>CLAY</v>
          </cell>
          <cell r="C58" t="str">
            <v>CELINA</v>
          </cell>
          <cell r="E58">
            <v>2.6</v>
          </cell>
          <cell r="F58">
            <v>0.43659999999999999</v>
          </cell>
          <cell r="H58">
            <v>3.0366</v>
          </cell>
          <cell r="I58" t="str">
            <v>014</v>
          </cell>
          <cell r="J58">
            <v>2024</v>
          </cell>
        </row>
        <row r="59">
          <cell r="A59" t="str">
            <v>014CLAY</v>
          </cell>
          <cell r="B59" t="str">
            <v>CLAY</v>
          </cell>
          <cell r="E59">
            <v>2.6</v>
          </cell>
          <cell r="H59">
            <v>2.6</v>
          </cell>
          <cell r="I59" t="str">
            <v>014</v>
          </cell>
          <cell r="J59">
            <v>2024</v>
          </cell>
        </row>
        <row r="60">
          <cell r="A60" t="str">
            <v>015COCKENEWPORT</v>
          </cell>
          <cell r="B60" t="str">
            <v>COCKE</v>
          </cell>
          <cell r="C60" t="str">
            <v>NEWPORT</v>
          </cell>
          <cell r="E60">
            <v>2.56</v>
          </cell>
          <cell r="F60">
            <v>2.4119999999999999</v>
          </cell>
          <cell r="H60">
            <v>4.9720000000000004</v>
          </cell>
          <cell r="I60" t="str">
            <v>015</v>
          </cell>
          <cell r="J60">
            <v>2024</v>
          </cell>
        </row>
        <row r="61">
          <cell r="A61" t="str">
            <v>015COCKE</v>
          </cell>
          <cell r="B61" t="str">
            <v>COCKE</v>
          </cell>
          <cell r="E61">
            <v>2.56</v>
          </cell>
          <cell r="H61">
            <v>2.56</v>
          </cell>
          <cell r="I61" t="str">
            <v>015</v>
          </cell>
          <cell r="J61">
            <v>2024</v>
          </cell>
        </row>
        <row r="62">
          <cell r="A62" t="str">
            <v>016COFFEEMANCHESTER</v>
          </cell>
          <cell r="B62" t="str">
            <v>COFFEE</v>
          </cell>
          <cell r="C62" t="str">
            <v>MANCHESTER</v>
          </cell>
          <cell r="E62">
            <v>2.1078000000000001</v>
          </cell>
          <cell r="F62">
            <v>1.5221</v>
          </cell>
          <cell r="H62">
            <v>3.6299000000000001</v>
          </cell>
          <cell r="I62" t="str">
            <v>016</v>
          </cell>
          <cell r="J62">
            <v>2024</v>
          </cell>
        </row>
        <row r="63">
          <cell r="A63" t="str">
            <v>016COFFEETULLAHOMA</v>
          </cell>
          <cell r="B63" t="str">
            <v>COFFEE</v>
          </cell>
          <cell r="C63" t="str">
            <v>TULLAHOMA</v>
          </cell>
          <cell r="E63">
            <v>2.0558000000000001</v>
          </cell>
          <cell r="F63">
            <v>1.9532</v>
          </cell>
          <cell r="H63">
            <v>4.0090000000000003</v>
          </cell>
          <cell r="I63" t="str">
            <v>016</v>
          </cell>
          <cell r="J63">
            <v>2024</v>
          </cell>
        </row>
        <row r="64">
          <cell r="A64" t="str">
            <v>016COFFEEINDUSTRIAL  PARK</v>
          </cell>
          <cell r="B64" t="str">
            <v>COFFEE</v>
          </cell>
          <cell r="D64" t="str">
            <v>INDUSTRIAL  PARK</v>
          </cell>
          <cell r="E64">
            <v>2.331</v>
          </cell>
          <cell r="G64">
            <v>0.21870000000000001</v>
          </cell>
          <cell r="H64">
            <v>2.5497000000000001</v>
          </cell>
          <cell r="I64" t="str">
            <v>016</v>
          </cell>
          <cell r="J64">
            <v>2024</v>
          </cell>
        </row>
        <row r="65">
          <cell r="A65" t="str">
            <v>016COFFEE</v>
          </cell>
          <cell r="B65" t="str">
            <v>COFFEE</v>
          </cell>
          <cell r="E65">
            <v>2.331</v>
          </cell>
          <cell r="H65">
            <v>2.331</v>
          </cell>
          <cell r="I65" t="str">
            <v>016</v>
          </cell>
          <cell r="J65">
            <v>2024</v>
          </cell>
        </row>
        <row r="66">
          <cell r="A66" t="str">
            <v>017CROCKETTALAMO</v>
          </cell>
          <cell r="B66" t="str">
            <v>CROCKETT</v>
          </cell>
          <cell r="C66" t="str">
            <v>ALAMO</v>
          </cell>
          <cell r="E66">
            <v>2.27</v>
          </cell>
          <cell r="F66">
            <v>1</v>
          </cell>
          <cell r="H66">
            <v>3.27</v>
          </cell>
          <cell r="I66" t="str">
            <v>017</v>
          </cell>
          <cell r="J66">
            <v>2024</v>
          </cell>
        </row>
        <row r="67">
          <cell r="A67" t="str">
            <v>017CROCKETTBELLS</v>
          </cell>
          <cell r="B67" t="str">
            <v>CROCKETT</v>
          </cell>
          <cell r="C67" t="str">
            <v>BELLS</v>
          </cell>
          <cell r="E67">
            <v>2.27</v>
          </cell>
          <cell r="F67">
            <v>1.0833999999999999</v>
          </cell>
          <cell r="H67">
            <v>3.3534000000000002</v>
          </cell>
          <cell r="I67" t="str">
            <v>017</v>
          </cell>
          <cell r="J67">
            <v>2024</v>
          </cell>
        </row>
        <row r="68">
          <cell r="A68" t="str">
            <v>017CROCKETTFRIENDSHIP</v>
          </cell>
          <cell r="B68" t="str">
            <v>CROCKETT</v>
          </cell>
          <cell r="C68" t="str">
            <v>FRIENDSHIP</v>
          </cell>
          <cell r="E68">
            <v>2.27</v>
          </cell>
          <cell r="F68">
            <v>1.9215</v>
          </cell>
          <cell r="H68">
            <v>4.1914999999999996</v>
          </cell>
          <cell r="I68" t="str">
            <v>017</v>
          </cell>
          <cell r="J68">
            <v>2024</v>
          </cell>
        </row>
        <row r="69">
          <cell r="A69" t="str">
            <v>017CROCKETTMAURY CITY</v>
          </cell>
          <cell r="B69" t="str">
            <v>CROCKETT</v>
          </cell>
          <cell r="C69" t="str">
            <v>MAURY CITY</v>
          </cell>
          <cell r="E69">
            <v>2.27</v>
          </cell>
          <cell r="F69">
            <v>0.8</v>
          </cell>
          <cell r="H69">
            <v>3.07</v>
          </cell>
          <cell r="I69" t="str">
            <v>017</v>
          </cell>
          <cell r="J69">
            <v>2024</v>
          </cell>
        </row>
        <row r="70">
          <cell r="A70" t="str">
            <v>017CROCKETT</v>
          </cell>
          <cell r="B70" t="str">
            <v>CROCKETT</v>
          </cell>
          <cell r="E70">
            <v>2.27</v>
          </cell>
          <cell r="H70">
            <v>2.27</v>
          </cell>
          <cell r="I70" t="str">
            <v>017</v>
          </cell>
          <cell r="J70">
            <v>2024</v>
          </cell>
        </row>
        <row r="71">
          <cell r="A71" t="str">
            <v>018CUMBERLANDCROSSVILLE</v>
          </cell>
          <cell r="B71" t="str">
            <v>CUMBERLAND</v>
          </cell>
          <cell r="C71" t="str">
            <v>CROSSVILLE</v>
          </cell>
          <cell r="E71">
            <v>1.135</v>
          </cell>
          <cell r="F71">
            <v>0.60589999999999999</v>
          </cell>
          <cell r="H71">
            <v>1.7408999999999999</v>
          </cell>
          <cell r="I71" t="str">
            <v>018</v>
          </cell>
          <cell r="J71">
            <v>2024</v>
          </cell>
        </row>
        <row r="72">
          <cell r="A72" t="str">
            <v>018CUMBERLAND</v>
          </cell>
          <cell r="B72" t="str">
            <v>CUMBERLAND</v>
          </cell>
          <cell r="E72">
            <v>1.135</v>
          </cell>
          <cell r="H72">
            <v>1.135</v>
          </cell>
          <cell r="I72" t="str">
            <v>018</v>
          </cell>
          <cell r="J72">
            <v>2024</v>
          </cell>
        </row>
        <row r="73">
          <cell r="A73" t="str">
            <v>019DAVIDSONBELLE MEADE</v>
          </cell>
          <cell r="B73" t="str">
            <v>DAVIDSON</v>
          </cell>
          <cell r="C73" t="str">
            <v>BELLE MEADE</v>
          </cell>
          <cell r="E73">
            <v>2.9220000000000002</v>
          </cell>
          <cell r="F73">
            <v>0.5</v>
          </cell>
          <cell r="H73">
            <v>3.4220000000000002</v>
          </cell>
          <cell r="I73" t="str">
            <v>019</v>
          </cell>
          <cell r="J73">
            <v>2024</v>
          </cell>
        </row>
        <row r="74">
          <cell r="A74" t="str">
            <v>019DAVIDSONGOODLETTSVILLE</v>
          </cell>
          <cell r="B74" t="str">
            <v>DAVIDSON</v>
          </cell>
          <cell r="C74" t="str">
            <v>GOODLETTSVILLE</v>
          </cell>
          <cell r="E74">
            <v>2.9220000000000002</v>
          </cell>
          <cell r="F74">
            <v>0.70860000000000001</v>
          </cell>
          <cell r="H74">
            <v>3.6305999999999998</v>
          </cell>
          <cell r="I74" t="str">
            <v>019</v>
          </cell>
          <cell r="J74">
            <v>2024</v>
          </cell>
        </row>
        <row r="75">
          <cell r="A75" t="str">
            <v>019DAVIDSONNASHVILLE</v>
          </cell>
          <cell r="B75" t="str">
            <v>DAVIDSON</v>
          </cell>
          <cell r="C75" t="str">
            <v>NASHVILLE</v>
          </cell>
          <cell r="E75">
            <v>2.9220000000000002</v>
          </cell>
          <cell r="F75">
            <v>0.33200000000000002</v>
          </cell>
          <cell r="H75">
            <v>3.254</v>
          </cell>
          <cell r="I75" t="str">
            <v>019</v>
          </cell>
          <cell r="J75">
            <v>2024</v>
          </cell>
        </row>
        <row r="76">
          <cell r="A76" t="str">
            <v>019DAVIDSONRIDGETOP</v>
          </cell>
          <cell r="B76" t="str">
            <v>DAVIDSON</v>
          </cell>
          <cell r="C76" t="str">
            <v>RIDGETOP</v>
          </cell>
          <cell r="E76">
            <v>2.9220000000000002</v>
          </cell>
          <cell r="F76">
            <v>0.52769999999999995</v>
          </cell>
          <cell r="H76">
            <v>3.4497</v>
          </cell>
          <cell r="I76" t="str">
            <v>019</v>
          </cell>
          <cell r="J76">
            <v>2024</v>
          </cell>
        </row>
        <row r="77">
          <cell r="A77" t="str">
            <v>019DAVIDSON</v>
          </cell>
          <cell r="B77" t="str">
            <v>DAVIDSON</v>
          </cell>
          <cell r="E77">
            <v>2.9220000000000002</v>
          </cell>
          <cell r="H77">
            <v>2.9220000000000002</v>
          </cell>
          <cell r="I77" t="str">
            <v>019</v>
          </cell>
          <cell r="J77">
            <v>2024</v>
          </cell>
        </row>
        <row r="78">
          <cell r="A78" t="str">
            <v>020DECATURDECATURVILLE</v>
          </cell>
          <cell r="B78" t="str">
            <v>DECATUR</v>
          </cell>
          <cell r="C78" t="str">
            <v>DECATURVILLE</v>
          </cell>
          <cell r="E78">
            <v>2.58</v>
          </cell>
          <cell r="F78">
            <v>0.86870000000000003</v>
          </cell>
          <cell r="H78">
            <v>3.4487000000000001</v>
          </cell>
          <cell r="I78" t="str">
            <v>020</v>
          </cell>
          <cell r="J78">
            <v>2024</v>
          </cell>
        </row>
        <row r="79">
          <cell r="A79" t="str">
            <v>020DECATURPARSONS</v>
          </cell>
          <cell r="B79" t="str">
            <v>DECATUR</v>
          </cell>
          <cell r="C79" t="str">
            <v>PARSONS</v>
          </cell>
          <cell r="E79">
            <v>2.58</v>
          </cell>
          <cell r="F79">
            <v>0.65</v>
          </cell>
          <cell r="H79">
            <v>3.23</v>
          </cell>
          <cell r="I79" t="str">
            <v>020</v>
          </cell>
          <cell r="J79">
            <v>2024</v>
          </cell>
        </row>
        <row r="80">
          <cell r="A80" t="str">
            <v>020DECATURSCOTTS HILL</v>
          </cell>
          <cell r="B80" t="str">
            <v>DECATUR</v>
          </cell>
          <cell r="C80" t="str">
            <v>SCOTTS HILL</v>
          </cell>
          <cell r="E80">
            <v>2.58</v>
          </cell>
          <cell r="F80">
            <v>0.58250000000000002</v>
          </cell>
          <cell r="H80">
            <v>3.1625000000000001</v>
          </cell>
          <cell r="I80" t="str">
            <v>020</v>
          </cell>
          <cell r="J80">
            <v>2024</v>
          </cell>
        </row>
        <row r="81">
          <cell r="A81" t="str">
            <v>020DECATUR</v>
          </cell>
          <cell r="B81" t="str">
            <v>DECATUR</v>
          </cell>
          <cell r="E81">
            <v>2.58</v>
          </cell>
          <cell r="H81">
            <v>2.58</v>
          </cell>
          <cell r="I81" t="str">
            <v>020</v>
          </cell>
          <cell r="J81">
            <v>2024</v>
          </cell>
        </row>
        <row r="82">
          <cell r="A82" t="str">
            <v>021DEKALBALEXANDRIA</v>
          </cell>
          <cell r="B82" t="str">
            <v>DEKALB</v>
          </cell>
          <cell r="C82" t="str">
            <v>ALEXANDRIA</v>
          </cell>
          <cell r="E82">
            <v>2.5099999999999998</v>
          </cell>
          <cell r="F82">
            <v>0.62329999999999997</v>
          </cell>
          <cell r="H82">
            <v>3.1333000000000002</v>
          </cell>
          <cell r="I82" t="str">
            <v>021</v>
          </cell>
          <cell r="J82">
            <v>2024</v>
          </cell>
        </row>
        <row r="83">
          <cell r="A83" t="str">
            <v>021DEKALBLIBERTY</v>
          </cell>
          <cell r="B83" t="str">
            <v>DEKALB</v>
          </cell>
          <cell r="C83" t="str">
            <v>LIBERTY</v>
          </cell>
          <cell r="E83">
            <v>2.5099999999999998</v>
          </cell>
          <cell r="F83">
            <v>0.14219999999999999</v>
          </cell>
          <cell r="H83">
            <v>2.6522000000000001</v>
          </cell>
          <cell r="I83" t="str">
            <v>021</v>
          </cell>
          <cell r="J83">
            <v>2024</v>
          </cell>
        </row>
        <row r="84">
          <cell r="A84" t="str">
            <v>021DEKALBSMITHVILLE</v>
          </cell>
          <cell r="B84" t="str">
            <v>DEKALB</v>
          </cell>
          <cell r="C84" t="str">
            <v>SMITHVILLE</v>
          </cell>
          <cell r="E84">
            <v>2.5099999999999998</v>
          </cell>
          <cell r="F84">
            <v>0.75229999999999997</v>
          </cell>
          <cell r="H84">
            <v>3.2623000000000002</v>
          </cell>
          <cell r="I84" t="str">
            <v>021</v>
          </cell>
          <cell r="J84">
            <v>2024</v>
          </cell>
        </row>
        <row r="85">
          <cell r="A85" t="str">
            <v>021DEKALB</v>
          </cell>
          <cell r="B85" t="str">
            <v>DEKALB</v>
          </cell>
          <cell r="E85">
            <v>2.5099999999999998</v>
          </cell>
          <cell r="H85">
            <v>2.5099999999999998</v>
          </cell>
          <cell r="I85" t="str">
            <v>021</v>
          </cell>
          <cell r="J85">
            <v>2024</v>
          </cell>
        </row>
        <row r="86">
          <cell r="A86" t="str">
            <v>022DICKSONBURNS</v>
          </cell>
          <cell r="B86" t="str">
            <v>DICKSON</v>
          </cell>
          <cell r="C86" t="str">
            <v>BURNS</v>
          </cell>
          <cell r="E86">
            <v>1.69</v>
          </cell>
          <cell r="F86">
            <v>0.27439999999999998</v>
          </cell>
          <cell r="H86">
            <v>1.9643999999999999</v>
          </cell>
          <cell r="I86" t="str">
            <v>022</v>
          </cell>
          <cell r="J86">
            <v>2024</v>
          </cell>
        </row>
        <row r="87">
          <cell r="A87" t="str">
            <v>022DICKSONCHARLOTTE</v>
          </cell>
          <cell r="B87" t="str">
            <v>DICKSON</v>
          </cell>
          <cell r="C87" t="str">
            <v>CHARLOTTE</v>
          </cell>
          <cell r="E87">
            <v>1.69</v>
          </cell>
          <cell r="F87">
            <v>0.1207</v>
          </cell>
          <cell r="H87">
            <v>1.8107</v>
          </cell>
          <cell r="I87" t="str">
            <v>022</v>
          </cell>
          <cell r="J87">
            <v>2024</v>
          </cell>
        </row>
        <row r="88">
          <cell r="A88" t="str">
            <v>022DICKSONDICKSON</v>
          </cell>
          <cell r="B88" t="str">
            <v>DICKSON</v>
          </cell>
          <cell r="C88" t="str">
            <v>DICKSON</v>
          </cell>
          <cell r="E88">
            <v>1.69</v>
          </cell>
          <cell r="F88">
            <v>0.71</v>
          </cell>
          <cell r="H88">
            <v>2.4</v>
          </cell>
          <cell r="I88" t="str">
            <v>022</v>
          </cell>
          <cell r="J88">
            <v>2024</v>
          </cell>
        </row>
        <row r="89">
          <cell r="A89" t="str">
            <v>022DICKSONVANLEER</v>
          </cell>
          <cell r="B89" t="str">
            <v>DICKSON</v>
          </cell>
          <cell r="C89" t="str">
            <v>VANLEER</v>
          </cell>
          <cell r="E89">
            <v>1.69</v>
          </cell>
          <cell r="F89">
            <v>2.86E-2</v>
          </cell>
          <cell r="H89">
            <v>1.7185999999999999</v>
          </cell>
          <cell r="I89" t="str">
            <v>022</v>
          </cell>
          <cell r="J89">
            <v>2024</v>
          </cell>
        </row>
        <row r="90">
          <cell r="A90" t="str">
            <v>022DICKSONWHITE BLUFF</v>
          </cell>
          <cell r="B90" t="str">
            <v>DICKSON</v>
          </cell>
          <cell r="C90" t="str">
            <v>WHITE BLUFF</v>
          </cell>
          <cell r="E90">
            <v>1.69</v>
          </cell>
          <cell r="F90">
            <v>0.6</v>
          </cell>
          <cell r="H90">
            <v>2.29</v>
          </cell>
          <cell r="I90" t="str">
            <v>022</v>
          </cell>
          <cell r="J90">
            <v>2024</v>
          </cell>
        </row>
        <row r="91">
          <cell r="A91" t="str">
            <v>022DICKSON</v>
          </cell>
          <cell r="B91" t="str">
            <v>DICKSON</v>
          </cell>
          <cell r="E91">
            <v>1.69</v>
          </cell>
          <cell r="H91">
            <v>1.69</v>
          </cell>
          <cell r="I91" t="str">
            <v>022</v>
          </cell>
          <cell r="J91">
            <v>2024</v>
          </cell>
        </row>
        <row r="92">
          <cell r="A92" t="str">
            <v>023DYERDYERSBURG</v>
          </cell>
          <cell r="B92" t="str">
            <v>DYER</v>
          </cell>
          <cell r="C92" t="str">
            <v>DYERSBURG</v>
          </cell>
          <cell r="E92">
            <v>2.46</v>
          </cell>
          <cell r="F92">
            <v>2.4700000000000002</v>
          </cell>
          <cell r="H92">
            <v>4.93</v>
          </cell>
          <cell r="I92" t="str">
            <v>023</v>
          </cell>
          <cell r="J92">
            <v>2024</v>
          </cell>
        </row>
        <row r="93">
          <cell r="A93" t="str">
            <v>023DYERNEWBERN</v>
          </cell>
          <cell r="B93" t="str">
            <v>DYER</v>
          </cell>
          <cell r="C93" t="str">
            <v>NEWBERN</v>
          </cell>
          <cell r="E93">
            <v>2.46</v>
          </cell>
          <cell r="F93">
            <v>1.3145</v>
          </cell>
          <cell r="H93">
            <v>3.7745000000000002</v>
          </cell>
          <cell r="I93" t="str">
            <v>023</v>
          </cell>
          <cell r="J93">
            <v>2024</v>
          </cell>
        </row>
        <row r="94">
          <cell r="A94" t="str">
            <v>023DYERTRIMBLE</v>
          </cell>
          <cell r="B94" t="str">
            <v>DYER</v>
          </cell>
          <cell r="C94" t="str">
            <v>TRIMBLE</v>
          </cell>
          <cell r="E94">
            <v>2.46</v>
          </cell>
          <cell r="F94">
            <v>1.708</v>
          </cell>
          <cell r="H94">
            <v>4.1680000000000001</v>
          </cell>
          <cell r="I94" t="str">
            <v>023</v>
          </cell>
          <cell r="J94">
            <v>2024</v>
          </cell>
        </row>
        <row r="95">
          <cell r="A95" t="str">
            <v>023DYER</v>
          </cell>
          <cell r="B95" t="str">
            <v>DYER</v>
          </cell>
          <cell r="E95">
            <v>2.46</v>
          </cell>
          <cell r="H95">
            <v>2.46</v>
          </cell>
          <cell r="I95" t="str">
            <v>023</v>
          </cell>
          <cell r="J95">
            <v>2024</v>
          </cell>
        </row>
        <row r="96">
          <cell r="A96" t="str">
            <v>024FAYETTEGALLAWAY</v>
          </cell>
          <cell r="B96" t="str">
            <v>FAYETTE</v>
          </cell>
          <cell r="C96" t="str">
            <v>GALLAWAY</v>
          </cell>
          <cell r="E96">
            <v>1.2915000000000001</v>
          </cell>
          <cell r="F96">
            <v>1.2339</v>
          </cell>
          <cell r="H96">
            <v>2.5253999999999999</v>
          </cell>
          <cell r="I96" t="str">
            <v>024</v>
          </cell>
          <cell r="J96">
            <v>2024</v>
          </cell>
        </row>
        <row r="97">
          <cell r="A97" t="str">
            <v>024FAYETTEGRAND JUNCTION</v>
          </cell>
          <cell r="B97" t="str">
            <v>FAYETTE</v>
          </cell>
          <cell r="C97" t="str">
            <v>GRAND JUNCTION</v>
          </cell>
          <cell r="E97">
            <v>1.2915000000000001</v>
          </cell>
          <cell r="F97">
            <v>1.5</v>
          </cell>
          <cell r="H97">
            <v>2.7915000000000001</v>
          </cell>
          <cell r="I97" t="str">
            <v>024</v>
          </cell>
          <cell r="J97">
            <v>2024</v>
          </cell>
        </row>
        <row r="98">
          <cell r="A98" t="str">
            <v>024FAYETTELaGRANGE</v>
          </cell>
          <cell r="B98" t="str">
            <v>FAYETTE</v>
          </cell>
          <cell r="C98" t="str">
            <v>LaGRANGE</v>
          </cell>
          <cell r="E98">
            <v>1.2915000000000001</v>
          </cell>
          <cell r="F98">
            <v>1.2482</v>
          </cell>
          <cell r="H98">
            <v>2.5396999999999998</v>
          </cell>
          <cell r="I98" t="str">
            <v>024</v>
          </cell>
          <cell r="J98">
            <v>2024</v>
          </cell>
        </row>
        <row r="99">
          <cell r="A99" t="str">
            <v>024FAYETTEMOSCOW</v>
          </cell>
          <cell r="B99" t="str">
            <v>FAYETTE</v>
          </cell>
          <cell r="C99" t="str">
            <v>MOSCOW</v>
          </cell>
          <cell r="E99">
            <v>1.2915000000000001</v>
          </cell>
          <cell r="F99">
            <v>1.7955000000000001</v>
          </cell>
          <cell r="H99">
            <v>3.0870000000000002</v>
          </cell>
          <cell r="I99" t="str">
            <v>024</v>
          </cell>
          <cell r="J99">
            <v>2024</v>
          </cell>
        </row>
        <row r="100">
          <cell r="A100" t="str">
            <v>024FAYETTEOAKLAND</v>
          </cell>
          <cell r="B100" t="str">
            <v>FAYETTE</v>
          </cell>
          <cell r="C100" t="str">
            <v>OAKLAND</v>
          </cell>
          <cell r="E100">
            <v>1.2915000000000001</v>
          </cell>
          <cell r="F100">
            <v>0.63419999999999999</v>
          </cell>
          <cell r="H100">
            <v>1.9257</v>
          </cell>
          <cell r="I100" t="str">
            <v>024</v>
          </cell>
          <cell r="J100">
            <v>2024</v>
          </cell>
        </row>
        <row r="101">
          <cell r="A101" t="str">
            <v>024FAYETTEPIPERTON</v>
          </cell>
          <cell r="B101" t="str">
            <v>FAYETTE</v>
          </cell>
          <cell r="C101" t="str">
            <v>PIPERTON</v>
          </cell>
          <cell r="E101">
            <v>1.2915000000000001</v>
          </cell>
          <cell r="F101">
            <v>0.46760000000000002</v>
          </cell>
          <cell r="H101">
            <v>1.7591000000000001</v>
          </cell>
          <cell r="I101" t="str">
            <v>024</v>
          </cell>
          <cell r="J101">
            <v>2024</v>
          </cell>
        </row>
        <row r="102">
          <cell r="A102" t="str">
            <v>024FAYETTEROSSVILLE</v>
          </cell>
          <cell r="B102" t="str">
            <v>FAYETTE</v>
          </cell>
          <cell r="C102" t="str">
            <v>ROSSVILLE</v>
          </cell>
          <cell r="E102">
            <v>1.2915000000000001</v>
          </cell>
          <cell r="F102">
            <v>1.119</v>
          </cell>
          <cell r="H102">
            <v>2.4104999999999999</v>
          </cell>
          <cell r="I102" t="str">
            <v>024</v>
          </cell>
          <cell r="J102">
            <v>2024</v>
          </cell>
        </row>
        <row r="103">
          <cell r="A103" t="str">
            <v>024FAYETTESOMERVILLE</v>
          </cell>
          <cell r="B103" t="str">
            <v>FAYETTE</v>
          </cell>
          <cell r="C103" t="str">
            <v>SOMERVILLE</v>
          </cell>
          <cell r="E103">
            <v>1.2915000000000001</v>
          </cell>
          <cell r="F103">
            <v>0.59099999999999997</v>
          </cell>
          <cell r="H103">
            <v>1.8825000000000001</v>
          </cell>
          <cell r="I103" t="str">
            <v>024</v>
          </cell>
          <cell r="J103">
            <v>2024</v>
          </cell>
        </row>
        <row r="104">
          <cell r="A104" t="str">
            <v>024FAYETTE</v>
          </cell>
          <cell r="B104" t="str">
            <v>FAYETTE</v>
          </cell>
          <cell r="E104">
            <v>1.2915000000000001</v>
          </cell>
          <cell r="H104">
            <v>1.2915000000000001</v>
          </cell>
          <cell r="I104" t="str">
            <v>024</v>
          </cell>
          <cell r="J104">
            <v>2024</v>
          </cell>
        </row>
        <row r="105">
          <cell r="A105" t="str">
            <v>025FENTRESSJAMESTOWN</v>
          </cell>
          <cell r="B105" t="str">
            <v>FENTRESS</v>
          </cell>
          <cell r="C105" t="str">
            <v>JAMESTOWN</v>
          </cell>
          <cell r="E105">
            <v>1.35</v>
          </cell>
          <cell r="F105">
            <v>0.502</v>
          </cell>
          <cell r="H105">
            <v>1.8520000000000001</v>
          </cell>
          <cell r="I105" t="str">
            <v>025</v>
          </cell>
          <cell r="J105">
            <v>2024</v>
          </cell>
        </row>
        <row r="106">
          <cell r="A106" t="str">
            <v>025FENTRESS</v>
          </cell>
          <cell r="B106" t="str">
            <v>FENTRESS</v>
          </cell>
          <cell r="E106">
            <v>1.35</v>
          </cell>
          <cell r="H106">
            <v>1.35</v>
          </cell>
          <cell r="I106" t="str">
            <v>025</v>
          </cell>
          <cell r="J106">
            <v>2024</v>
          </cell>
        </row>
        <row r="107">
          <cell r="A107" t="str">
            <v>026FRANKLINCOWAN</v>
          </cell>
          <cell r="B107" t="str">
            <v>FRANKLIN</v>
          </cell>
          <cell r="C107" t="str">
            <v>COWAN</v>
          </cell>
          <cell r="E107">
            <v>1.9767999999999999</v>
          </cell>
          <cell r="F107">
            <v>1</v>
          </cell>
          <cell r="H107">
            <v>2.9767999999999999</v>
          </cell>
          <cell r="I107" t="str">
            <v>026</v>
          </cell>
          <cell r="J107">
            <v>2024</v>
          </cell>
        </row>
        <row r="108">
          <cell r="A108" t="str">
            <v>026FRANKLINDECHERD</v>
          </cell>
          <cell r="B108" t="str">
            <v>FRANKLIN</v>
          </cell>
          <cell r="C108" t="str">
            <v>DECHERD</v>
          </cell>
          <cell r="E108">
            <v>1.9767999999999999</v>
          </cell>
          <cell r="F108">
            <v>0.99</v>
          </cell>
          <cell r="H108">
            <v>2.9668000000000001</v>
          </cell>
          <cell r="I108" t="str">
            <v>026</v>
          </cell>
          <cell r="J108">
            <v>2024</v>
          </cell>
        </row>
        <row r="109">
          <cell r="A109" t="str">
            <v>026FRANKLINESTILL SPRINGS</v>
          </cell>
          <cell r="B109" t="str">
            <v>FRANKLIN</v>
          </cell>
          <cell r="C109" t="str">
            <v>ESTILL SPRINGS</v>
          </cell>
          <cell r="E109">
            <v>1.9767999999999999</v>
          </cell>
          <cell r="F109">
            <v>0.6</v>
          </cell>
          <cell r="H109">
            <v>2.5768</v>
          </cell>
          <cell r="I109" t="str">
            <v>026</v>
          </cell>
          <cell r="J109">
            <v>2024</v>
          </cell>
        </row>
        <row r="110">
          <cell r="A110" t="str">
            <v>026FRANKLINHUNTLAND</v>
          </cell>
          <cell r="B110" t="str">
            <v>FRANKLIN</v>
          </cell>
          <cell r="C110" t="str">
            <v>HUNTLAND</v>
          </cell>
          <cell r="E110">
            <v>1.9767999999999999</v>
          </cell>
          <cell r="F110">
            <v>0.91649999999999998</v>
          </cell>
          <cell r="H110">
            <v>2.8933</v>
          </cell>
          <cell r="I110" t="str">
            <v>026</v>
          </cell>
          <cell r="J110">
            <v>2024</v>
          </cell>
        </row>
        <row r="111">
          <cell r="A111" t="str">
            <v>026FRANKLINTULLAHOMA</v>
          </cell>
          <cell r="B111" t="str">
            <v>FRANKLIN</v>
          </cell>
          <cell r="C111" t="str">
            <v>TULLAHOMA</v>
          </cell>
          <cell r="E111">
            <v>1.7184999999999999</v>
          </cell>
          <cell r="F111">
            <v>1.9532</v>
          </cell>
          <cell r="H111">
            <v>3.6717</v>
          </cell>
          <cell r="I111" t="str">
            <v>026</v>
          </cell>
          <cell r="J111">
            <v>2024</v>
          </cell>
        </row>
        <row r="112">
          <cell r="A112" t="str">
            <v>026FRANKLINWINCHESTER</v>
          </cell>
          <cell r="B112" t="str">
            <v>FRANKLIN</v>
          </cell>
          <cell r="C112" t="str">
            <v>WINCHESTER</v>
          </cell>
          <cell r="E112">
            <v>1.7184999999999999</v>
          </cell>
          <cell r="F112">
            <v>0.85250000000000004</v>
          </cell>
          <cell r="H112">
            <v>2.5710000000000002</v>
          </cell>
          <cell r="I112" t="str">
            <v>026</v>
          </cell>
          <cell r="J112">
            <v>2024</v>
          </cell>
        </row>
        <row r="113">
          <cell r="A113" t="str">
            <v>026FRANKLIN</v>
          </cell>
          <cell r="B113" t="str">
            <v>FRANKLIN</v>
          </cell>
          <cell r="E113">
            <v>1.9953000000000001</v>
          </cell>
          <cell r="H113">
            <v>1.9953000000000001</v>
          </cell>
          <cell r="I113" t="str">
            <v>026</v>
          </cell>
          <cell r="J113">
            <v>2024</v>
          </cell>
        </row>
        <row r="114">
          <cell r="A114" t="str">
            <v>027GIBSONBRADFORDBRADFORD SSD</v>
          </cell>
          <cell r="B114" t="str">
            <v>GIBSON</v>
          </cell>
          <cell r="C114" t="str">
            <v>BRADFORD</v>
          </cell>
          <cell r="D114" t="str">
            <v>BRADFORD SSD</v>
          </cell>
          <cell r="E114">
            <v>0.83450000000000002</v>
          </cell>
          <cell r="F114">
            <v>1.1911</v>
          </cell>
          <cell r="G114">
            <v>1.2854000000000001</v>
          </cell>
          <cell r="H114">
            <v>3.3109999999999999</v>
          </cell>
          <cell r="I114" t="str">
            <v>027</v>
          </cell>
          <cell r="J114">
            <v>2024</v>
          </cell>
        </row>
        <row r="115">
          <cell r="A115" t="str">
            <v>027GIBSONDYERGIBSON CO SSD</v>
          </cell>
          <cell r="B115" t="str">
            <v>GIBSON</v>
          </cell>
          <cell r="C115" t="str">
            <v>DYER</v>
          </cell>
          <cell r="D115" t="str">
            <v>GIBSON CO SSD</v>
          </cell>
          <cell r="E115">
            <v>0.83450000000000002</v>
          </cell>
          <cell r="F115">
            <v>1.3192999999999999</v>
          </cell>
          <cell r="G115">
            <v>1.3119000000000001</v>
          </cell>
          <cell r="H115">
            <v>3.4657</v>
          </cell>
          <cell r="I115" t="str">
            <v>027</v>
          </cell>
          <cell r="J115">
            <v>2024</v>
          </cell>
        </row>
        <row r="116">
          <cell r="A116" t="str">
            <v>027GIBSONGIBSONGIBSON CO SSD</v>
          </cell>
          <cell r="B116" t="str">
            <v>GIBSON</v>
          </cell>
          <cell r="C116" t="str">
            <v>GIBSON</v>
          </cell>
          <cell r="D116" t="str">
            <v>GIBSON CO SSD</v>
          </cell>
          <cell r="E116">
            <v>0.83450000000000002</v>
          </cell>
          <cell r="F116">
            <v>0.63529999999999998</v>
          </cell>
          <cell r="G116">
            <v>1.3119000000000001</v>
          </cell>
          <cell r="H116">
            <v>2.7816999999999998</v>
          </cell>
          <cell r="I116" t="str">
            <v>027</v>
          </cell>
          <cell r="J116">
            <v>2024</v>
          </cell>
        </row>
        <row r="117">
          <cell r="A117" t="str">
            <v>027GIBSONHUMBOLDTHUMBOLDT SSD</v>
          </cell>
          <cell r="B117" t="str">
            <v>GIBSON</v>
          </cell>
          <cell r="C117" t="str">
            <v>HUMBOLDT</v>
          </cell>
          <cell r="D117" t="str">
            <v>HUMBOLDT SSD</v>
          </cell>
          <cell r="E117">
            <v>0.83450000000000002</v>
          </cell>
          <cell r="F117">
            <v>1.875</v>
          </cell>
          <cell r="H117">
            <v>2.7094999999999998</v>
          </cell>
          <cell r="I117" t="str">
            <v>027</v>
          </cell>
          <cell r="J117">
            <v>2024</v>
          </cell>
        </row>
        <row r="118">
          <cell r="A118" t="str">
            <v>027GIBSONKENTONKENTON SSD/GIBSON CO SSD</v>
          </cell>
          <cell r="B118" t="str">
            <v>GIBSON</v>
          </cell>
          <cell r="C118" t="str">
            <v>KENTON</v>
          </cell>
          <cell r="D118" t="str">
            <v>KENTON SSD/GIBSON CO SSD</v>
          </cell>
          <cell r="E118">
            <v>0.83450000000000002</v>
          </cell>
          <cell r="F118">
            <v>0.98580000000000001</v>
          </cell>
          <cell r="G118">
            <v>1.5958000000000001</v>
          </cell>
          <cell r="H118">
            <v>3.4161000000000001</v>
          </cell>
          <cell r="I118" t="str">
            <v>027</v>
          </cell>
          <cell r="J118">
            <v>2024</v>
          </cell>
        </row>
        <row r="119">
          <cell r="A119" t="str">
            <v>027GIBSONMEDINAGIBSON CO SSD</v>
          </cell>
          <cell r="B119" t="str">
            <v>GIBSON</v>
          </cell>
          <cell r="C119" t="str">
            <v>MEDINA</v>
          </cell>
          <cell r="D119" t="str">
            <v>GIBSON CO SSD</v>
          </cell>
          <cell r="E119">
            <v>0.83450000000000002</v>
          </cell>
          <cell r="F119">
            <v>0.99590000000000001</v>
          </cell>
          <cell r="G119">
            <v>1.3119000000000001</v>
          </cell>
          <cell r="H119">
            <v>3.1423000000000001</v>
          </cell>
          <cell r="I119" t="str">
            <v>027</v>
          </cell>
          <cell r="J119">
            <v>2024</v>
          </cell>
        </row>
        <row r="120">
          <cell r="A120" t="str">
            <v>027GIBSONMILANMILAN SSD</v>
          </cell>
          <cell r="B120" t="str">
            <v>GIBSON</v>
          </cell>
          <cell r="C120" t="str">
            <v>MILAN</v>
          </cell>
          <cell r="D120" t="str">
            <v>MILAN SSD</v>
          </cell>
          <cell r="E120">
            <v>0.83450000000000002</v>
          </cell>
          <cell r="F120">
            <v>1.23</v>
          </cell>
          <cell r="G120">
            <v>1.4553</v>
          </cell>
          <cell r="H120">
            <v>3.5198</v>
          </cell>
          <cell r="I120" t="str">
            <v>027</v>
          </cell>
          <cell r="J120">
            <v>2024</v>
          </cell>
        </row>
        <row r="121">
          <cell r="A121" t="str">
            <v>027GIBSONRUTHERFORDGIBSON CO SSD</v>
          </cell>
          <cell r="B121" t="str">
            <v>GIBSON</v>
          </cell>
          <cell r="C121" t="str">
            <v>RUTHERFORD</v>
          </cell>
          <cell r="D121" t="str">
            <v>GIBSON CO SSD</v>
          </cell>
          <cell r="E121">
            <v>0.83450000000000002</v>
          </cell>
          <cell r="F121">
            <v>1.3056000000000001</v>
          </cell>
          <cell r="G121">
            <v>1.3119000000000001</v>
          </cell>
          <cell r="H121">
            <v>3.452</v>
          </cell>
          <cell r="I121" t="str">
            <v>027</v>
          </cell>
          <cell r="J121">
            <v>2024</v>
          </cell>
        </row>
        <row r="122">
          <cell r="A122" t="str">
            <v>027GIBSONTRENTONTRENTON SSD</v>
          </cell>
          <cell r="B122" t="str">
            <v>GIBSON</v>
          </cell>
          <cell r="C122" t="str">
            <v>TRENTON</v>
          </cell>
          <cell r="D122" t="str">
            <v>TRENTON SSD</v>
          </cell>
          <cell r="E122">
            <v>0.83450000000000002</v>
          </cell>
          <cell r="F122">
            <v>1.25</v>
          </cell>
          <cell r="G122">
            <v>1.4474</v>
          </cell>
          <cell r="H122">
            <v>3.5318999999999998</v>
          </cell>
          <cell r="I122" t="str">
            <v>027</v>
          </cell>
          <cell r="J122">
            <v>2024</v>
          </cell>
        </row>
        <row r="123">
          <cell r="A123" t="str">
            <v>027GIBSONYORKVILLEGIBSON CO SSD</v>
          </cell>
          <cell r="B123" t="str">
            <v>GIBSON</v>
          </cell>
          <cell r="C123" t="str">
            <v>YORKVILLE</v>
          </cell>
          <cell r="D123" t="str">
            <v>GIBSON CO SSD</v>
          </cell>
          <cell r="E123">
            <v>0.83450000000000002</v>
          </cell>
          <cell r="F123">
            <v>0.376</v>
          </cell>
          <cell r="G123">
            <v>1.3119000000000001</v>
          </cell>
          <cell r="H123">
            <v>2.5224000000000002</v>
          </cell>
          <cell r="I123" t="str">
            <v>027</v>
          </cell>
          <cell r="J123">
            <v>2024</v>
          </cell>
        </row>
        <row r="124">
          <cell r="A124" t="str">
            <v>027GIBSONBRADFORD SSD</v>
          </cell>
          <cell r="B124" t="str">
            <v>GIBSON</v>
          </cell>
          <cell r="D124" t="str">
            <v>BRADFORD SSD</v>
          </cell>
          <cell r="E124">
            <v>0.83450000000000002</v>
          </cell>
          <cell r="G124">
            <v>1.2854000000000001</v>
          </cell>
          <cell r="H124">
            <v>2.1198999999999999</v>
          </cell>
          <cell r="I124" t="str">
            <v>027</v>
          </cell>
          <cell r="J124">
            <v>2024</v>
          </cell>
        </row>
        <row r="125">
          <cell r="A125" t="str">
            <v>027GIBSONGIBSON CO SSD</v>
          </cell>
          <cell r="B125" t="str">
            <v>GIBSON</v>
          </cell>
          <cell r="D125" t="str">
            <v>GIBSON CO SSD</v>
          </cell>
          <cell r="E125">
            <v>0.83450000000000002</v>
          </cell>
          <cell r="G125">
            <v>1.3119000000000001</v>
          </cell>
          <cell r="H125">
            <v>2.1463999999999999</v>
          </cell>
          <cell r="I125" t="str">
            <v>027</v>
          </cell>
          <cell r="J125">
            <v>2024</v>
          </cell>
        </row>
        <row r="126">
          <cell r="A126" t="str">
            <v>027GIBSONKENTON SSD</v>
          </cell>
          <cell r="B126" t="str">
            <v>GIBSON</v>
          </cell>
          <cell r="D126" t="str">
            <v>KENTON SSD</v>
          </cell>
          <cell r="E126">
            <v>0.83450000000000002</v>
          </cell>
          <cell r="G126">
            <v>0.28389999999999999</v>
          </cell>
          <cell r="H126">
            <v>1.1184000000000001</v>
          </cell>
          <cell r="I126" t="str">
            <v>027</v>
          </cell>
          <cell r="J126">
            <v>2024</v>
          </cell>
        </row>
        <row r="127">
          <cell r="A127" t="str">
            <v>027GIBSONKENTON SSD/GIBSON CO SSD</v>
          </cell>
          <cell r="B127" t="str">
            <v>GIBSON</v>
          </cell>
          <cell r="D127" t="str">
            <v>KENTON SSD/GIBSON CO SSD</v>
          </cell>
          <cell r="E127">
            <v>0.83450000000000002</v>
          </cell>
          <cell r="G127">
            <v>1.5958000000000001</v>
          </cell>
          <cell r="H127">
            <v>2.4302999999999999</v>
          </cell>
          <cell r="I127" t="str">
            <v>027</v>
          </cell>
          <cell r="J127">
            <v>2024</v>
          </cell>
        </row>
        <row r="128">
          <cell r="A128" t="str">
            <v>027GIBSONMILAN SSD</v>
          </cell>
          <cell r="B128" t="str">
            <v>GIBSON</v>
          </cell>
          <cell r="D128" t="str">
            <v>MILAN SSD</v>
          </cell>
          <cell r="E128">
            <v>0.83450000000000002</v>
          </cell>
          <cell r="G128">
            <v>1.4553</v>
          </cell>
          <cell r="H128">
            <v>2.2898000000000001</v>
          </cell>
          <cell r="I128" t="str">
            <v>027</v>
          </cell>
          <cell r="J128">
            <v>2024</v>
          </cell>
        </row>
        <row r="129">
          <cell r="A129" t="str">
            <v>027GIBSONTRENTON SSD</v>
          </cell>
          <cell r="B129" t="str">
            <v>GIBSON</v>
          </cell>
          <cell r="D129" t="str">
            <v>TRENTON SSD</v>
          </cell>
          <cell r="E129">
            <v>0.83450000000000002</v>
          </cell>
          <cell r="G129">
            <v>1.4474</v>
          </cell>
          <cell r="H129">
            <v>2.2818999999999998</v>
          </cell>
          <cell r="I129" t="str">
            <v>027</v>
          </cell>
          <cell r="J129">
            <v>2024</v>
          </cell>
        </row>
        <row r="130">
          <cell r="A130" t="str">
            <v>027GIBSON</v>
          </cell>
          <cell r="B130" t="str">
            <v>GIBSON</v>
          </cell>
          <cell r="E130">
            <v>0.83450000000000002</v>
          </cell>
          <cell r="H130">
            <v>0.83450000000000002</v>
          </cell>
          <cell r="I130" t="str">
            <v>027</v>
          </cell>
          <cell r="J130">
            <v>2024</v>
          </cell>
        </row>
        <row r="131">
          <cell r="A131" t="str">
            <v>028GILESARDMORE</v>
          </cell>
          <cell r="B131" t="str">
            <v>GILES</v>
          </cell>
          <cell r="C131" t="str">
            <v>ARDMORE</v>
          </cell>
          <cell r="E131">
            <v>1.9863</v>
          </cell>
          <cell r="F131">
            <v>0.16</v>
          </cell>
          <cell r="H131">
            <v>2.1463000000000001</v>
          </cell>
          <cell r="I131" t="str">
            <v>028</v>
          </cell>
          <cell r="J131">
            <v>2024</v>
          </cell>
        </row>
        <row r="132">
          <cell r="A132" t="str">
            <v>028GILESELKTON</v>
          </cell>
          <cell r="B132" t="str">
            <v>GILES</v>
          </cell>
          <cell r="C132" t="str">
            <v>ELKTON</v>
          </cell>
          <cell r="E132">
            <v>1.9863</v>
          </cell>
          <cell r="F132">
            <v>0.5</v>
          </cell>
          <cell r="H132">
            <v>2.4863</v>
          </cell>
          <cell r="I132" t="str">
            <v>028</v>
          </cell>
          <cell r="J132">
            <v>2024</v>
          </cell>
        </row>
        <row r="133">
          <cell r="A133" t="str">
            <v>028GILESLYNNVILLE</v>
          </cell>
          <cell r="B133" t="str">
            <v>GILES</v>
          </cell>
          <cell r="C133" t="str">
            <v>LYNNVILLE</v>
          </cell>
          <cell r="E133">
            <v>1.9863</v>
          </cell>
          <cell r="F133">
            <v>0.38850000000000001</v>
          </cell>
          <cell r="H133">
            <v>2.3748</v>
          </cell>
          <cell r="I133" t="str">
            <v>028</v>
          </cell>
          <cell r="J133">
            <v>2024</v>
          </cell>
        </row>
        <row r="134">
          <cell r="A134" t="str">
            <v>028GILESPULASKI</v>
          </cell>
          <cell r="B134" t="str">
            <v>GILES</v>
          </cell>
          <cell r="C134" t="str">
            <v>PULASKI</v>
          </cell>
          <cell r="E134">
            <v>1.9863</v>
          </cell>
          <cell r="F134">
            <v>0.42170000000000002</v>
          </cell>
          <cell r="H134">
            <v>2.4079999999999999</v>
          </cell>
          <cell r="I134" t="str">
            <v>028</v>
          </cell>
          <cell r="J134">
            <v>2024</v>
          </cell>
        </row>
        <row r="135">
          <cell r="A135" t="str">
            <v>028GILES</v>
          </cell>
          <cell r="B135" t="str">
            <v>GILES</v>
          </cell>
          <cell r="E135">
            <v>1.9863</v>
          </cell>
          <cell r="H135">
            <v>1.9863</v>
          </cell>
          <cell r="I135" t="str">
            <v>028</v>
          </cell>
          <cell r="J135">
            <v>2024</v>
          </cell>
        </row>
        <row r="136">
          <cell r="A136" t="str">
            <v>029GRAINGER</v>
          </cell>
          <cell r="B136" t="str">
            <v>GRAINGER</v>
          </cell>
          <cell r="E136">
            <v>2.35</v>
          </cell>
          <cell r="H136">
            <v>2.35</v>
          </cell>
          <cell r="I136" t="str">
            <v>029</v>
          </cell>
          <cell r="J136">
            <v>2024</v>
          </cell>
        </row>
        <row r="137">
          <cell r="A137" t="str">
            <v>030GREENEGREENEVILLE</v>
          </cell>
          <cell r="B137" t="str">
            <v>GREENE</v>
          </cell>
          <cell r="C137" t="str">
            <v>GREENEVILLE</v>
          </cell>
          <cell r="E137">
            <v>1.64</v>
          </cell>
          <cell r="F137">
            <v>1.7071000000000001</v>
          </cell>
          <cell r="H137">
            <v>3.3471000000000002</v>
          </cell>
          <cell r="I137" t="str">
            <v>030</v>
          </cell>
          <cell r="J137">
            <v>2024</v>
          </cell>
        </row>
        <row r="138">
          <cell r="A138" t="str">
            <v>030GREENE</v>
          </cell>
          <cell r="B138" t="str">
            <v>GREENE</v>
          </cell>
          <cell r="E138">
            <v>1.65</v>
          </cell>
          <cell r="H138">
            <v>1.65</v>
          </cell>
          <cell r="I138" t="str">
            <v>030</v>
          </cell>
          <cell r="J138">
            <v>2024</v>
          </cell>
        </row>
        <row r="139">
          <cell r="A139" t="str">
            <v>031GRUNDYTRACY CITY</v>
          </cell>
          <cell r="B139" t="str">
            <v>GRUNDY</v>
          </cell>
          <cell r="C139" t="str">
            <v>TRACY CITY</v>
          </cell>
          <cell r="E139">
            <v>1.4259999999999999</v>
          </cell>
          <cell r="F139">
            <v>0.36899999999999999</v>
          </cell>
          <cell r="H139">
            <v>1.7949999999999999</v>
          </cell>
          <cell r="I139" t="str">
            <v>031</v>
          </cell>
          <cell r="J139">
            <v>2024</v>
          </cell>
        </row>
        <row r="140">
          <cell r="A140" t="str">
            <v>031GRUNDY</v>
          </cell>
          <cell r="B140" t="str">
            <v>GRUNDY</v>
          </cell>
          <cell r="E140">
            <v>1.4259999999999999</v>
          </cell>
          <cell r="H140">
            <v>1.4259999999999999</v>
          </cell>
          <cell r="I140" t="str">
            <v>031</v>
          </cell>
          <cell r="J140">
            <v>2024</v>
          </cell>
        </row>
        <row r="141">
          <cell r="A141" t="str">
            <v>032HAMBLENMORRISTOWN</v>
          </cell>
          <cell r="B141" t="str">
            <v>HAMBLEN</v>
          </cell>
          <cell r="C141" t="str">
            <v>MORRISTOWN</v>
          </cell>
          <cell r="E141">
            <v>1.76</v>
          </cell>
          <cell r="F141">
            <v>1.4</v>
          </cell>
          <cell r="H141">
            <v>3.16</v>
          </cell>
          <cell r="I141" t="str">
            <v>032</v>
          </cell>
          <cell r="J141">
            <v>2024</v>
          </cell>
        </row>
        <row r="142">
          <cell r="A142" t="str">
            <v>032HAMBLENWHITE PINE</v>
          </cell>
          <cell r="B142" t="str">
            <v>HAMBLEN</v>
          </cell>
          <cell r="C142" t="str">
            <v>WHITE PINE</v>
          </cell>
          <cell r="E142">
            <v>1.97</v>
          </cell>
          <cell r="F142">
            <v>1.1257999999999999</v>
          </cell>
          <cell r="H142">
            <v>3.0958000000000001</v>
          </cell>
          <cell r="I142" t="str">
            <v>032</v>
          </cell>
          <cell r="J142">
            <v>2024</v>
          </cell>
        </row>
        <row r="143">
          <cell r="A143" t="str">
            <v>032HAMBLEN</v>
          </cell>
          <cell r="B143" t="str">
            <v>HAMBLEN</v>
          </cell>
          <cell r="E143">
            <v>1.97</v>
          </cell>
          <cell r="H143">
            <v>1.97</v>
          </cell>
          <cell r="I143" t="str">
            <v>032</v>
          </cell>
          <cell r="J143">
            <v>2024</v>
          </cell>
        </row>
        <row r="144">
          <cell r="A144" t="str">
            <v>033HAMILTONCHATTANOOGA</v>
          </cell>
          <cell r="B144" t="str">
            <v>HAMILTON</v>
          </cell>
          <cell r="C144" t="str">
            <v>CHATTANOOGA</v>
          </cell>
          <cell r="E144">
            <v>2.2372999999999998</v>
          </cell>
          <cell r="F144">
            <v>2.25</v>
          </cell>
          <cell r="H144">
            <v>4.4873000000000003</v>
          </cell>
          <cell r="I144" t="str">
            <v>033</v>
          </cell>
          <cell r="J144">
            <v>2024</v>
          </cell>
        </row>
        <row r="145">
          <cell r="A145" t="str">
            <v>033HAMILTONCOLLEGEDALE</v>
          </cell>
          <cell r="B145" t="str">
            <v>HAMILTON</v>
          </cell>
          <cell r="C145" t="str">
            <v>COLLEGEDALE</v>
          </cell>
          <cell r="E145">
            <v>2.2372999999999998</v>
          </cell>
          <cell r="F145">
            <v>1.55</v>
          </cell>
          <cell r="H145">
            <v>3.7873000000000001</v>
          </cell>
          <cell r="I145" t="str">
            <v>033</v>
          </cell>
          <cell r="J145">
            <v>2024</v>
          </cell>
        </row>
        <row r="146">
          <cell r="A146" t="str">
            <v>033HAMILTONEAST RIDGE</v>
          </cell>
          <cell r="B146" t="str">
            <v>HAMILTON</v>
          </cell>
          <cell r="C146" t="str">
            <v>EAST RIDGE</v>
          </cell>
          <cell r="E146">
            <v>2.2372999999999998</v>
          </cell>
          <cell r="F146">
            <v>1.25</v>
          </cell>
          <cell r="H146">
            <v>3.4872999999999998</v>
          </cell>
          <cell r="I146" t="str">
            <v>033</v>
          </cell>
          <cell r="J146">
            <v>2024</v>
          </cell>
        </row>
        <row r="147">
          <cell r="A147" t="str">
            <v>033HAMILTONLAKESITE</v>
          </cell>
          <cell r="B147" t="str">
            <v>HAMILTON</v>
          </cell>
          <cell r="C147" t="str">
            <v>LAKESITE</v>
          </cell>
          <cell r="E147">
            <v>2.2372999999999998</v>
          </cell>
          <cell r="F147">
            <v>0.2</v>
          </cell>
          <cell r="H147">
            <v>2.4373</v>
          </cell>
          <cell r="I147" t="str">
            <v>033</v>
          </cell>
          <cell r="J147">
            <v>2024</v>
          </cell>
        </row>
        <row r="148">
          <cell r="A148" t="str">
            <v>033HAMILTONLOOKOUT MOUNTAIN</v>
          </cell>
          <cell r="B148" t="str">
            <v>HAMILTON</v>
          </cell>
          <cell r="C148" t="str">
            <v>LOOKOUT MOUNTAIN</v>
          </cell>
          <cell r="E148">
            <v>2.2372999999999998</v>
          </cell>
          <cell r="F148">
            <v>2.2599999999999998</v>
          </cell>
          <cell r="H148">
            <v>4.4973000000000001</v>
          </cell>
          <cell r="I148" t="str">
            <v>033</v>
          </cell>
          <cell r="J148">
            <v>2024</v>
          </cell>
        </row>
        <row r="149">
          <cell r="A149" t="str">
            <v>033HAMILTONRED BANK</v>
          </cell>
          <cell r="B149" t="str">
            <v>HAMILTON</v>
          </cell>
          <cell r="C149" t="str">
            <v>RED BANK</v>
          </cell>
          <cell r="E149">
            <v>2.2372999999999998</v>
          </cell>
          <cell r="F149">
            <v>1.67</v>
          </cell>
          <cell r="H149">
            <v>3.9073000000000002</v>
          </cell>
          <cell r="I149" t="str">
            <v>033</v>
          </cell>
          <cell r="J149">
            <v>2024</v>
          </cell>
        </row>
        <row r="150">
          <cell r="A150" t="str">
            <v>033HAMILTONRIDGESIDE</v>
          </cell>
          <cell r="B150" t="str">
            <v>HAMILTON</v>
          </cell>
          <cell r="C150" t="str">
            <v>RIDGESIDE</v>
          </cell>
          <cell r="E150">
            <v>2.2372999999999998</v>
          </cell>
          <cell r="F150">
            <v>2.5499999999999998</v>
          </cell>
          <cell r="H150">
            <v>4.7873000000000001</v>
          </cell>
          <cell r="I150" t="str">
            <v>033</v>
          </cell>
          <cell r="J150">
            <v>2024</v>
          </cell>
        </row>
        <row r="151">
          <cell r="A151" t="str">
            <v>033HAMILTONSIGNAL MOUNTAIN</v>
          </cell>
          <cell r="B151" t="str">
            <v>HAMILTON</v>
          </cell>
          <cell r="C151" t="str">
            <v>SIGNAL MOUNTAIN</v>
          </cell>
          <cell r="E151">
            <v>2.2372999999999998</v>
          </cell>
          <cell r="F151">
            <v>1.7012</v>
          </cell>
          <cell r="H151">
            <v>3.9384999999999999</v>
          </cell>
          <cell r="I151" t="str">
            <v>033</v>
          </cell>
          <cell r="J151">
            <v>2024</v>
          </cell>
        </row>
        <row r="152">
          <cell r="A152" t="str">
            <v>033HAMILTONSODDY DAISY</v>
          </cell>
          <cell r="B152" t="str">
            <v>HAMILTON</v>
          </cell>
          <cell r="C152" t="str">
            <v>SODDY DAISY</v>
          </cell>
          <cell r="E152">
            <v>2.2372999999999998</v>
          </cell>
          <cell r="F152">
            <v>1.32</v>
          </cell>
          <cell r="H152">
            <v>3.5573000000000001</v>
          </cell>
          <cell r="I152" t="str">
            <v>033</v>
          </cell>
          <cell r="J152">
            <v>2024</v>
          </cell>
        </row>
        <row r="153">
          <cell r="A153" t="str">
            <v>033HAMILTONWALDEN</v>
          </cell>
          <cell r="B153" t="str">
            <v>HAMILTON</v>
          </cell>
          <cell r="C153" t="str">
            <v>WALDEN</v>
          </cell>
          <cell r="E153">
            <v>2.2372999999999998</v>
          </cell>
          <cell r="F153">
            <v>0.53149999999999997</v>
          </cell>
          <cell r="H153">
            <v>2.7688000000000001</v>
          </cell>
          <cell r="I153" t="str">
            <v>033</v>
          </cell>
          <cell r="J153">
            <v>2024</v>
          </cell>
        </row>
        <row r="154">
          <cell r="A154" t="str">
            <v>033HAMILTON</v>
          </cell>
          <cell r="B154" t="str">
            <v>HAMILTON</v>
          </cell>
          <cell r="E154">
            <v>2.2372999999999998</v>
          </cell>
          <cell r="H154">
            <v>2.2372999999999998</v>
          </cell>
          <cell r="I154" t="str">
            <v>033</v>
          </cell>
          <cell r="J154">
            <v>2024</v>
          </cell>
        </row>
        <row r="155">
          <cell r="A155" t="str">
            <v>034HANCOCK</v>
          </cell>
          <cell r="B155" t="str">
            <v>HANCOCK</v>
          </cell>
          <cell r="E155">
            <v>2.2200000000000002</v>
          </cell>
          <cell r="H155">
            <v>2.2200000000000002</v>
          </cell>
          <cell r="I155" t="str">
            <v>034</v>
          </cell>
          <cell r="J155">
            <v>2024</v>
          </cell>
        </row>
        <row r="156">
          <cell r="A156" t="str">
            <v>035HARDEMANBOLIVAR</v>
          </cell>
          <cell r="B156" t="str">
            <v>HARDEMAN</v>
          </cell>
          <cell r="C156" t="str">
            <v>BOLIVAR</v>
          </cell>
          <cell r="E156">
            <v>1.81</v>
          </cell>
          <cell r="F156">
            <v>0.83889999999999998</v>
          </cell>
          <cell r="H156">
            <v>2.6488999999999998</v>
          </cell>
          <cell r="I156" t="str">
            <v>035</v>
          </cell>
          <cell r="J156">
            <v>2024</v>
          </cell>
        </row>
        <row r="157">
          <cell r="A157" t="str">
            <v>035HARDEMANGRAND JUNCTION</v>
          </cell>
          <cell r="B157" t="str">
            <v>HARDEMAN</v>
          </cell>
          <cell r="C157" t="str">
            <v>GRAND JUNCTION</v>
          </cell>
          <cell r="E157">
            <v>1.81</v>
          </cell>
          <cell r="F157">
            <v>1.5</v>
          </cell>
          <cell r="H157">
            <v>3.31</v>
          </cell>
          <cell r="I157" t="str">
            <v>035</v>
          </cell>
          <cell r="J157">
            <v>2024</v>
          </cell>
        </row>
        <row r="158">
          <cell r="A158" t="str">
            <v>035HARDEMANHICKORY VALLEY</v>
          </cell>
          <cell r="B158" t="str">
            <v>HARDEMAN</v>
          </cell>
          <cell r="C158" t="str">
            <v>HICKORY VALLEY</v>
          </cell>
          <cell r="E158">
            <v>1.81</v>
          </cell>
          <cell r="F158">
            <v>0.1608</v>
          </cell>
          <cell r="H158">
            <v>1.9708000000000001</v>
          </cell>
          <cell r="I158" t="str">
            <v>035</v>
          </cell>
          <cell r="J158">
            <v>2024</v>
          </cell>
        </row>
        <row r="159">
          <cell r="A159" t="str">
            <v>035HARDEMANHORNSBY</v>
          </cell>
          <cell r="B159" t="str">
            <v>HARDEMAN</v>
          </cell>
          <cell r="C159" t="str">
            <v>HORNSBY</v>
          </cell>
          <cell r="E159">
            <v>1.81</v>
          </cell>
          <cell r="F159">
            <v>0.3286</v>
          </cell>
          <cell r="H159">
            <v>2.1385999999999998</v>
          </cell>
          <cell r="I159" t="str">
            <v>035</v>
          </cell>
          <cell r="J159">
            <v>2024</v>
          </cell>
        </row>
        <row r="160">
          <cell r="A160" t="str">
            <v>035HARDEMANMIDDLETON</v>
          </cell>
          <cell r="B160" t="str">
            <v>HARDEMAN</v>
          </cell>
          <cell r="C160" t="str">
            <v>MIDDLETON</v>
          </cell>
          <cell r="E160">
            <v>1.81</v>
          </cell>
          <cell r="F160">
            <v>0.68030000000000002</v>
          </cell>
          <cell r="H160">
            <v>2.4903</v>
          </cell>
          <cell r="I160" t="str">
            <v>035</v>
          </cell>
          <cell r="J160">
            <v>2024</v>
          </cell>
        </row>
        <row r="161">
          <cell r="A161" t="str">
            <v>035HARDEMANTOONE</v>
          </cell>
          <cell r="B161" t="str">
            <v>HARDEMAN</v>
          </cell>
          <cell r="C161" t="str">
            <v>TOONE</v>
          </cell>
          <cell r="E161">
            <v>1.81</v>
          </cell>
          <cell r="F161">
            <v>0.39789999999999998</v>
          </cell>
          <cell r="H161">
            <v>2.2079</v>
          </cell>
          <cell r="I161" t="str">
            <v>035</v>
          </cell>
          <cell r="J161">
            <v>2024</v>
          </cell>
        </row>
        <row r="162">
          <cell r="A162" t="str">
            <v>035HARDEMANWHITEVILLE</v>
          </cell>
          <cell r="B162" t="str">
            <v>HARDEMAN</v>
          </cell>
          <cell r="C162" t="str">
            <v>WHITEVILLE</v>
          </cell>
          <cell r="E162">
            <v>1.81</v>
          </cell>
          <cell r="F162">
            <v>0.63029999999999997</v>
          </cell>
          <cell r="H162">
            <v>2.4403000000000001</v>
          </cell>
          <cell r="I162" t="str">
            <v>035</v>
          </cell>
          <cell r="J162">
            <v>2024</v>
          </cell>
        </row>
        <row r="163">
          <cell r="A163" t="str">
            <v>035HARDEMAN</v>
          </cell>
          <cell r="B163" t="str">
            <v>HARDEMAN</v>
          </cell>
          <cell r="E163">
            <v>1.81</v>
          </cell>
          <cell r="H163">
            <v>1.81</v>
          </cell>
          <cell r="I163" t="str">
            <v>035</v>
          </cell>
          <cell r="J163">
            <v>2024</v>
          </cell>
        </row>
        <row r="164">
          <cell r="A164" t="str">
            <v>036HARDINADAMSVILLE</v>
          </cell>
          <cell r="B164" t="str">
            <v>HARDIN</v>
          </cell>
          <cell r="C164" t="str">
            <v>ADAMSVILLE</v>
          </cell>
          <cell r="E164">
            <v>1.75</v>
          </cell>
          <cell r="F164">
            <v>0.67490000000000006</v>
          </cell>
          <cell r="H164">
            <v>2.4249000000000001</v>
          </cell>
          <cell r="I164" t="str">
            <v>036</v>
          </cell>
          <cell r="J164">
            <v>2024</v>
          </cell>
        </row>
        <row r="165">
          <cell r="A165" t="str">
            <v>036HARDINSALTILLO</v>
          </cell>
          <cell r="B165" t="str">
            <v>HARDIN</v>
          </cell>
          <cell r="C165" t="str">
            <v>SALTILLO</v>
          </cell>
          <cell r="E165">
            <v>1.75</v>
          </cell>
          <cell r="F165">
            <v>0.51600000000000001</v>
          </cell>
          <cell r="H165">
            <v>2.266</v>
          </cell>
          <cell r="I165" t="str">
            <v>036</v>
          </cell>
          <cell r="J165">
            <v>2024</v>
          </cell>
        </row>
        <row r="166">
          <cell r="A166" t="str">
            <v>036HARDINSAVANNAH</v>
          </cell>
          <cell r="B166" t="str">
            <v>HARDIN</v>
          </cell>
          <cell r="C166" t="str">
            <v>SAVANNAH</v>
          </cell>
          <cell r="E166">
            <v>1.75</v>
          </cell>
          <cell r="F166">
            <v>0.7</v>
          </cell>
          <cell r="H166">
            <v>2.4500000000000002</v>
          </cell>
          <cell r="I166" t="str">
            <v>036</v>
          </cell>
          <cell r="J166">
            <v>2024</v>
          </cell>
        </row>
        <row r="167">
          <cell r="A167" t="str">
            <v>036HARDIN</v>
          </cell>
          <cell r="B167" t="str">
            <v>HARDIN</v>
          </cell>
          <cell r="E167">
            <v>1.75</v>
          </cell>
          <cell r="H167">
            <v>1.75</v>
          </cell>
          <cell r="I167" t="str">
            <v>036</v>
          </cell>
          <cell r="J167">
            <v>2024</v>
          </cell>
        </row>
        <row r="168">
          <cell r="A168" t="str">
            <v>037HAWKINSBULLS GAP</v>
          </cell>
          <cell r="B168" t="str">
            <v>HAWKINS</v>
          </cell>
          <cell r="C168" t="str">
            <v>BULLS GAP</v>
          </cell>
          <cell r="E168">
            <v>2.5546000000000002</v>
          </cell>
          <cell r="F168">
            <v>0.99</v>
          </cell>
          <cell r="H168">
            <v>3.5446</v>
          </cell>
          <cell r="I168" t="str">
            <v>037</v>
          </cell>
          <cell r="J168">
            <v>2024</v>
          </cell>
        </row>
        <row r="169">
          <cell r="A169" t="str">
            <v>037HAWKINSCHURCH HILL</v>
          </cell>
          <cell r="B169" t="str">
            <v>HAWKINS</v>
          </cell>
          <cell r="C169" t="str">
            <v>CHURCH HILL</v>
          </cell>
          <cell r="E169">
            <v>2.5546000000000002</v>
          </cell>
          <cell r="F169">
            <v>1.01</v>
          </cell>
          <cell r="H169">
            <v>3.5646</v>
          </cell>
          <cell r="I169" t="str">
            <v>037</v>
          </cell>
          <cell r="J169">
            <v>2024</v>
          </cell>
        </row>
        <row r="170">
          <cell r="A170" t="str">
            <v>037HAWKINSKINGSPORT</v>
          </cell>
          <cell r="B170" t="str">
            <v>HAWKINS</v>
          </cell>
          <cell r="C170" t="str">
            <v>KINGSPORT</v>
          </cell>
          <cell r="E170">
            <v>2.5546000000000002</v>
          </cell>
          <cell r="F170">
            <v>1.9983</v>
          </cell>
          <cell r="H170">
            <v>4.5529000000000002</v>
          </cell>
          <cell r="I170" t="str">
            <v>037</v>
          </cell>
          <cell r="J170">
            <v>2024</v>
          </cell>
        </row>
        <row r="171">
          <cell r="A171" t="str">
            <v>037HAWKINSMOUNT CARMEL</v>
          </cell>
          <cell r="B171" t="str">
            <v>HAWKINS</v>
          </cell>
          <cell r="C171" t="str">
            <v>MOUNT CARMEL</v>
          </cell>
          <cell r="E171">
            <v>2.5546000000000002</v>
          </cell>
          <cell r="F171">
            <v>1.5896999999999999</v>
          </cell>
          <cell r="H171">
            <v>4.1443000000000003</v>
          </cell>
          <cell r="I171" t="str">
            <v>037</v>
          </cell>
          <cell r="J171">
            <v>2024</v>
          </cell>
        </row>
        <row r="172">
          <cell r="A172" t="str">
            <v>037HAWKINSROGERSVILLE</v>
          </cell>
          <cell r="B172" t="str">
            <v>HAWKINS</v>
          </cell>
          <cell r="C172" t="str">
            <v>ROGERSVILLE</v>
          </cell>
          <cell r="E172">
            <v>2.5546000000000002</v>
          </cell>
          <cell r="F172">
            <v>1.8365</v>
          </cell>
          <cell r="H172">
            <v>4.3910999999999998</v>
          </cell>
          <cell r="I172" t="str">
            <v>037</v>
          </cell>
          <cell r="J172">
            <v>2024</v>
          </cell>
        </row>
        <row r="173">
          <cell r="A173" t="str">
            <v>037HAWKINSSURGOINSVILLE</v>
          </cell>
          <cell r="B173" t="str">
            <v>HAWKINS</v>
          </cell>
          <cell r="C173" t="str">
            <v>SURGOINSVILLE</v>
          </cell>
          <cell r="E173">
            <v>2.5546000000000002</v>
          </cell>
          <cell r="F173">
            <v>1.1000000000000001</v>
          </cell>
          <cell r="H173">
            <v>3.6545999999999998</v>
          </cell>
          <cell r="I173" t="str">
            <v>037</v>
          </cell>
          <cell r="J173">
            <v>2024</v>
          </cell>
        </row>
        <row r="174">
          <cell r="A174" t="str">
            <v>037HAWKINS</v>
          </cell>
          <cell r="B174" t="str">
            <v>HAWKINS</v>
          </cell>
          <cell r="E174">
            <v>2.5546000000000002</v>
          </cell>
          <cell r="H174">
            <v>2.5546000000000002</v>
          </cell>
          <cell r="I174" t="str">
            <v>037</v>
          </cell>
          <cell r="J174">
            <v>2024</v>
          </cell>
        </row>
        <row r="175">
          <cell r="A175" t="str">
            <v>038HAYWOODBROWNSVILLE</v>
          </cell>
          <cell r="B175" t="str">
            <v>HAYWOOD</v>
          </cell>
          <cell r="C175" t="str">
            <v>BROWNSVILLE</v>
          </cell>
          <cell r="E175">
            <v>1.9285000000000001</v>
          </cell>
          <cell r="F175">
            <v>1.4827999999999999</v>
          </cell>
          <cell r="H175">
            <v>3.4113000000000002</v>
          </cell>
          <cell r="I175" t="str">
            <v>038</v>
          </cell>
          <cell r="J175">
            <v>2024</v>
          </cell>
        </row>
        <row r="176">
          <cell r="A176" t="str">
            <v>038HAYWOODSTANTON</v>
          </cell>
          <cell r="B176" t="str">
            <v>HAYWOOD</v>
          </cell>
          <cell r="C176" t="str">
            <v>STANTON</v>
          </cell>
          <cell r="E176">
            <v>1.9285000000000001</v>
          </cell>
          <cell r="F176">
            <v>0.9153</v>
          </cell>
          <cell r="H176">
            <v>2.8437999999999999</v>
          </cell>
          <cell r="I176" t="str">
            <v>038</v>
          </cell>
          <cell r="J176">
            <v>2024</v>
          </cell>
        </row>
        <row r="177">
          <cell r="A177" t="str">
            <v>038HAYWOOD</v>
          </cell>
          <cell r="B177" t="str">
            <v>HAYWOOD</v>
          </cell>
          <cell r="E177">
            <v>1.9285000000000001</v>
          </cell>
          <cell r="H177">
            <v>1.9285000000000001</v>
          </cell>
          <cell r="I177" t="str">
            <v>038</v>
          </cell>
          <cell r="J177">
            <v>2024</v>
          </cell>
        </row>
        <row r="178">
          <cell r="A178" t="str">
            <v>039HENDERSONLEXINGTON</v>
          </cell>
          <cell r="B178" t="str">
            <v>HENDERSON</v>
          </cell>
          <cell r="C178" t="str">
            <v>LEXINGTON</v>
          </cell>
          <cell r="E178">
            <v>1.4578</v>
          </cell>
          <cell r="F178">
            <v>1.1929000000000001</v>
          </cell>
          <cell r="H178">
            <v>2.6507000000000001</v>
          </cell>
          <cell r="I178" t="str">
            <v>039</v>
          </cell>
          <cell r="J178">
            <v>2024</v>
          </cell>
        </row>
        <row r="179">
          <cell r="A179" t="str">
            <v>039HENDERSONSARDIS</v>
          </cell>
          <cell r="B179" t="str">
            <v>HENDERSON</v>
          </cell>
          <cell r="C179" t="str">
            <v>SARDIS</v>
          </cell>
          <cell r="E179">
            <v>1.4578</v>
          </cell>
          <cell r="F179">
            <v>0.36</v>
          </cell>
          <cell r="H179">
            <v>1.8178000000000001</v>
          </cell>
          <cell r="I179" t="str">
            <v>039</v>
          </cell>
          <cell r="J179">
            <v>2024</v>
          </cell>
        </row>
        <row r="180">
          <cell r="A180" t="str">
            <v>039HENDERSONSCOTTS HILL</v>
          </cell>
          <cell r="B180" t="str">
            <v>HENDERSON</v>
          </cell>
          <cell r="C180" t="str">
            <v>SCOTTS HILL</v>
          </cell>
          <cell r="E180">
            <v>1.4578</v>
          </cell>
          <cell r="F180">
            <v>0.59250000000000003</v>
          </cell>
          <cell r="H180">
            <v>2.0503</v>
          </cell>
          <cell r="I180" t="str">
            <v>039</v>
          </cell>
          <cell r="J180">
            <v>2024</v>
          </cell>
        </row>
        <row r="181">
          <cell r="A181" t="str">
            <v>039HENDERSONHENDERSON COUNTY FIRE DISTRICT</v>
          </cell>
          <cell r="B181" t="str">
            <v>HENDERSON</v>
          </cell>
          <cell r="D181" t="str">
            <v>HENDERSON COUNTY FIRE DISTRICT</v>
          </cell>
          <cell r="E181">
            <v>1.4578</v>
          </cell>
          <cell r="G181">
            <v>0.1237</v>
          </cell>
          <cell r="H181">
            <v>1.5814999999999999</v>
          </cell>
          <cell r="I181" t="str">
            <v>039</v>
          </cell>
          <cell r="J181">
            <v>2024</v>
          </cell>
        </row>
        <row r="182">
          <cell r="A182" t="str">
            <v>039HENDERSON</v>
          </cell>
          <cell r="B182" t="str">
            <v>HENDERSON</v>
          </cell>
          <cell r="E182">
            <v>1.4578</v>
          </cell>
          <cell r="H182">
            <v>1.4578</v>
          </cell>
          <cell r="I182" t="str">
            <v>039</v>
          </cell>
          <cell r="J182">
            <v>2024</v>
          </cell>
        </row>
        <row r="183">
          <cell r="A183" t="str">
            <v>040HENRYCOTTAGE GROVE</v>
          </cell>
          <cell r="B183" t="str">
            <v>HENRY</v>
          </cell>
          <cell r="C183" t="str">
            <v>COTTAGE GROVE</v>
          </cell>
          <cell r="E183">
            <v>1.9333</v>
          </cell>
          <cell r="F183">
            <v>0.44529999999999997</v>
          </cell>
          <cell r="H183">
            <v>2.3786</v>
          </cell>
          <cell r="I183" t="str">
            <v>040</v>
          </cell>
          <cell r="J183">
            <v>2024</v>
          </cell>
        </row>
        <row r="184">
          <cell r="A184" t="str">
            <v>040HENRYHENRY</v>
          </cell>
          <cell r="B184" t="str">
            <v>HENRY</v>
          </cell>
          <cell r="C184" t="str">
            <v>HENRY</v>
          </cell>
          <cell r="E184">
            <v>1.9333</v>
          </cell>
          <cell r="F184">
            <v>0.78990000000000005</v>
          </cell>
          <cell r="H184">
            <v>2.7231999999999998</v>
          </cell>
          <cell r="I184" t="str">
            <v>040</v>
          </cell>
          <cell r="J184">
            <v>2024</v>
          </cell>
        </row>
        <row r="185">
          <cell r="A185" t="str">
            <v>040HENRYMcKENZIE</v>
          </cell>
          <cell r="B185" t="str">
            <v>HENRY</v>
          </cell>
          <cell r="C185" t="str">
            <v>McKENZIE</v>
          </cell>
          <cell r="E185">
            <v>1.9333</v>
          </cell>
          <cell r="F185">
            <v>0.98839999999999995</v>
          </cell>
          <cell r="H185">
            <v>2.9217</v>
          </cell>
          <cell r="I185" t="str">
            <v>040</v>
          </cell>
          <cell r="J185">
            <v>2024</v>
          </cell>
        </row>
        <row r="186">
          <cell r="A186" t="str">
            <v>040HENRYPARISPARIS SSD</v>
          </cell>
          <cell r="B186" t="str">
            <v>HENRY</v>
          </cell>
          <cell r="C186" t="str">
            <v>PARIS</v>
          </cell>
          <cell r="D186" t="str">
            <v>PARIS SSD</v>
          </cell>
          <cell r="E186">
            <v>1.9333</v>
          </cell>
          <cell r="F186">
            <v>0.9</v>
          </cell>
          <cell r="G186">
            <v>0.50649999999999995</v>
          </cell>
          <cell r="H186">
            <v>3.3397999999999999</v>
          </cell>
          <cell r="I186" t="str">
            <v>040</v>
          </cell>
          <cell r="J186">
            <v>2024</v>
          </cell>
        </row>
        <row r="187">
          <cell r="A187" t="str">
            <v>040HENRYPARIS</v>
          </cell>
          <cell r="B187" t="str">
            <v>HENRY</v>
          </cell>
          <cell r="C187" t="str">
            <v>PARIS</v>
          </cell>
          <cell r="E187">
            <v>1.9333</v>
          </cell>
          <cell r="F187">
            <v>0.9</v>
          </cell>
          <cell r="H187">
            <v>2.8332999999999999</v>
          </cell>
          <cell r="I187" t="str">
            <v>040</v>
          </cell>
          <cell r="J187">
            <v>2024</v>
          </cell>
        </row>
        <row r="188">
          <cell r="A188" t="str">
            <v>040HENRYPURYEAR</v>
          </cell>
          <cell r="B188" t="str">
            <v>HENRY</v>
          </cell>
          <cell r="C188" t="str">
            <v>PURYEAR</v>
          </cell>
          <cell r="E188">
            <v>1.9333</v>
          </cell>
          <cell r="F188">
            <v>0.61</v>
          </cell>
          <cell r="H188">
            <v>2.5432999999999999</v>
          </cell>
          <cell r="I188" t="str">
            <v>040</v>
          </cell>
          <cell r="J188">
            <v>2024</v>
          </cell>
        </row>
        <row r="189">
          <cell r="A189" t="str">
            <v>040HENRYPARIS SSD</v>
          </cell>
          <cell r="B189" t="str">
            <v>HENRY</v>
          </cell>
          <cell r="D189" t="str">
            <v>PARIS SSD</v>
          </cell>
          <cell r="E189">
            <v>1.9333</v>
          </cell>
          <cell r="G189">
            <v>0.50649999999999995</v>
          </cell>
          <cell r="H189">
            <v>2.4398</v>
          </cell>
          <cell r="I189" t="str">
            <v>040</v>
          </cell>
          <cell r="J189">
            <v>2024</v>
          </cell>
        </row>
        <row r="190">
          <cell r="A190" t="str">
            <v>040HENRY</v>
          </cell>
          <cell r="B190" t="str">
            <v>HENRY</v>
          </cell>
          <cell r="E190">
            <v>1.9333</v>
          </cell>
          <cell r="H190">
            <v>1.9333</v>
          </cell>
          <cell r="I190" t="str">
            <v>040</v>
          </cell>
          <cell r="J190">
            <v>2024</v>
          </cell>
        </row>
        <row r="191">
          <cell r="A191" t="str">
            <v>041HICKMANCENTERVILLE</v>
          </cell>
          <cell r="B191" t="str">
            <v>HICKMAN</v>
          </cell>
          <cell r="C191" t="str">
            <v>CENTERVILLE</v>
          </cell>
          <cell r="E191">
            <v>2.57</v>
          </cell>
          <cell r="F191">
            <v>1.1054999999999999</v>
          </cell>
          <cell r="H191">
            <v>3.6755</v>
          </cell>
          <cell r="I191" t="str">
            <v>041</v>
          </cell>
          <cell r="J191">
            <v>2024</v>
          </cell>
        </row>
        <row r="192">
          <cell r="A192" t="str">
            <v>041HICKMAN</v>
          </cell>
          <cell r="B192" t="str">
            <v>HICKMAN</v>
          </cell>
          <cell r="E192">
            <v>2.57</v>
          </cell>
          <cell r="H192">
            <v>2.57</v>
          </cell>
          <cell r="I192" t="str">
            <v>041</v>
          </cell>
          <cell r="J192">
            <v>2024</v>
          </cell>
        </row>
        <row r="193">
          <cell r="A193" t="str">
            <v>042HOUSTONERIN</v>
          </cell>
          <cell r="B193" t="str">
            <v>HOUSTON</v>
          </cell>
          <cell r="C193" t="str">
            <v>ERIN</v>
          </cell>
          <cell r="E193">
            <v>1.7797000000000001</v>
          </cell>
          <cell r="F193">
            <v>0.69440000000000002</v>
          </cell>
          <cell r="H193">
            <v>2.4741</v>
          </cell>
          <cell r="I193" t="str">
            <v>042</v>
          </cell>
          <cell r="J193">
            <v>2024</v>
          </cell>
        </row>
        <row r="194">
          <cell r="A194" t="str">
            <v>042HOUSTONTENN RIDGE</v>
          </cell>
          <cell r="B194" t="str">
            <v>HOUSTON</v>
          </cell>
          <cell r="C194" t="str">
            <v>TENN RIDGE</v>
          </cell>
          <cell r="E194">
            <v>1.7797000000000001</v>
          </cell>
          <cell r="F194">
            <v>0.46429999999999999</v>
          </cell>
          <cell r="H194">
            <v>2.2440000000000002</v>
          </cell>
          <cell r="I194" t="str">
            <v>042</v>
          </cell>
          <cell r="J194">
            <v>2024</v>
          </cell>
        </row>
        <row r="195">
          <cell r="A195" t="str">
            <v>042HOUSTON</v>
          </cell>
          <cell r="B195" t="str">
            <v>HOUSTON</v>
          </cell>
          <cell r="E195">
            <v>1.7797000000000001</v>
          </cell>
          <cell r="H195">
            <v>1.7797000000000001</v>
          </cell>
          <cell r="I195" t="str">
            <v>042</v>
          </cell>
          <cell r="J195">
            <v>2024</v>
          </cell>
        </row>
        <row r="196">
          <cell r="A196" t="str">
            <v>043HUMPHREYSMcEWEN</v>
          </cell>
          <cell r="B196" t="str">
            <v>HUMPHREYS</v>
          </cell>
          <cell r="C196" t="str">
            <v>McEWEN</v>
          </cell>
          <cell r="E196">
            <v>1.7798</v>
          </cell>
          <cell r="F196">
            <v>0.31850000000000001</v>
          </cell>
          <cell r="H196">
            <v>2.0983000000000001</v>
          </cell>
          <cell r="I196" t="str">
            <v>043</v>
          </cell>
          <cell r="J196">
            <v>2024</v>
          </cell>
        </row>
        <row r="197">
          <cell r="A197" t="str">
            <v>043HUMPHREYSNEW JOHNSONVILLE</v>
          </cell>
          <cell r="B197" t="str">
            <v>HUMPHREYS</v>
          </cell>
          <cell r="C197" t="str">
            <v>NEW JOHNSONVILLE</v>
          </cell>
          <cell r="E197">
            <v>1.7798</v>
          </cell>
          <cell r="F197">
            <v>0.69330000000000003</v>
          </cell>
          <cell r="H197">
            <v>2.4731000000000001</v>
          </cell>
          <cell r="I197" t="str">
            <v>043</v>
          </cell>
          <cell r="J197">
            <v>2024</v>
          </cell>
        </row>
        <row r="198">
          <cell r="A198" t="str">
            <v>043HUMPHREYSWAVERLY</v>
          </cell>
          <cell r="B198" t="str">
            <v>HUMPHREYS</v>
          </cell>
          <cell r="C198" t="str">
            <v>WAVERLY</v>
          </cell>
          <cell r="E198">
            <v>1.7798</v>
          </cell>
          <cell r="F198">
            <v>1.2678</v>
          </cell>
          <cell r="H198">
            <v>3.0476000000000001</v>
          </cell>
          <cell r="I198" t="str">
            <v>043</v>
          </cell>
          <cell r="J198">
            <v>2024</v>
          </cell>
        </row>
        <row r="199">
          <cell r="A199" t="str">
            <v>043HUMPHREYS</v>
          </cell>
          <cell r="B199" t="str">
            <v>HUMPHREYS</v>
          </cell>
          <cell r="E199">
            <v>1.8399000000000001</v>
          </cell>
          <cell r="H199">
            <v>1.8399000000000001</v>
          </cell>
          <cell r="I199" t="str">
            <v>043</v>
          </cell>
          <cell r="J199">
            <v>2024</v>
          </cell>
        </row>
        <row r="200">
          <cell r="A200" t="str">
            <v>044JACKSONGAINESBORO</v>
          </cell>
          <cell r="B200" t="str">
            <v>JACKSON</v>
          </cell>
          <cell r="C200" t="str">
            <v>GAINESBORO</v>
          </cell>
          <cell r="E200">
            <v>2.5499999999999998</v>
          </cell>
          <cell r="F200">
            <v>0.8</v>
          </cell>
          <cell r="H200">
            <v>3.35</v>
          </cell>
          <cell r="I200" t="str">
            <v>044</v>
          </cell>
          <cell r="J200">
            <v>2024</v>
          </cell>
        </row>
        <row r="201">
          <cell r="A201" t="str">
            <v>044JACKSON</v>
          </cell>
          <cell r="B201" t="str">
            <v>JACKSON</v>
          </cell>
          <cell r="E201">
            <v>2.5499999999999998</v>
          </cell>
          <cell r="H201">
            <v>2.5499999999999998</v>
          </cell>
          <cell r="I201" t="str">
            <v>044</v>
          </cell>
          <cell r="J201">
            <v>2024</v>
          </cell>
        </row>
        <row r="202">
          <cell r="A202" t="str">
            <v>045JEFFERSONBANEBERRY</v>
          </cell>
          <cell r="B202" t="str">
            <v>JEFFERSON</v>
          </cell>
          <cell r="C202" t="str">
            <v>BANEBERRY</v>
          </cell>
          <cell r="E202">
            <v>1.43</v>
          </cell>
          <cell r="F202">
            <v>0.44629999999999997</v>
          </cell>
          <cell r="H202">
            <v>1.8763000000000001</v>
          </cell>
          <cell r="I202" t="str">
            <v>045</v>
          </cell>
          <cell r="J202">
            <v>2024</v>
          </cell>
        </row>
        <row r="203">
          <cell r="A203" t="str">
            <v>045JEFFERSONDANDRIDGE</v>
          </cell>
          <cell r="B203" t="str">
            <v>JEFFERSON</v>
          </cell>
          <cell r="C203" t="str">
            <v>DANDRIDGE</v>
          </cell>
          <cell r="E203">
            <v>1.43</v>
          </cell>
          <cell r="F203">
            <v>0.58130000000000004</v>
          </cell>
          <cell r="H203">
            <v>2.0112999999999999</v>
          </cell>
          <cell r="I203" t="str">
            <v>045</v>
          </cell>
          <cell r="J203">
            <v>2024</v>
          </cell>
        </row>
        <row r="204">
          <cell r="A204" t="str">
            <v>045JEFFERSONJEFFERSON CITY</v>
          </cell>
          <cell r="B204" t="str">
            <v>JEFFERSON</v>
          </cell>
          <cell r="C204" t="str">
            <v>JEFFERSON CITY</v>
          </cell>
          <cell r="E204">
            <v>1.43</v>
          </cell>
          <cell r="F204">
            <v>1.2</v>
          </cell>
          <cell r="H204">
            <v>2.63</v>
          </cell>
          <cell r="I204" t="str">
            <v>045</v>
          </cell>
          <cell r="J204">
            <v>2024</v>
          </cell>
        </row>
        <row r="205">
          <cell r="A205" t="str">
            <v>045JEFFERSONMORRISTOWN</v>
          </cell>
          <cell r="B205" t="str">
            <v>JEFFERSON</v>
          </cell>
          <cell r="C205" t="str">
            <v>MORRISTOWN</v>
          </cell>
          <cell r="E205">
            <v>1.43</v>
          </cell>
          <cell r="F205">
            <v>0.93279999999999996</v>
          </cell>
          <cell r="H205">
            <v>2.3628</v>
          </cell>
          <cell r="I205" t="str">
            <v>045</v>
          </cell>
          <cell r="J205">
            <v>2024</v>
          </cell>
        </row>
        <row r="206">
          <cell r="A206" t="str">
            <v>045JEFFERSONNEW MARKET</v>
          </cell>
          <cell r="B206" t="str">
            <v>JEFFERSON</v>
          </cell>
          <cell r="C206" t="str">
            <v>NEW MARKET</v>
          </cell>
          <cell r="E206">
            <v>1.43</v>
          </cell>
          <cell r="F206">
            <v>0.35610000000000003</v>
          </cell>
          <cell r="H206">
            <v>1.7861</v>
          </cell>
          <cell r="I206" t="str">
            <v>045</v>
          </cell>
          <cell r="J206">
            <v>2024</v>
          </cell>
        </row>
        <row r="207">
          <cell r="A207" t="str">
            <v>045JEFFERSONWHITE PINE</v>
          </cell>
          <cell r="B207" t="str">
            <v>JEFFERSON</v>
          </cell>
          <cell r="C207" t="str">
            <v>WHITE PINE</v>
          </cell>
          <cell r="E207">
            <v>1.43</v>
          </cell>
          <cell r="F207">
            <v>0.70340000000000003</v>
          </cell>
          <cell r="H207">
            <v>2.1334</v>
          </cell>
          <cell r="I207" t="str">
            <v>045</v>
          </cell>
          <cell r="J207">
            <v>2024</v>
          </cell>
        </row>
        <row r="208">
          <cell r="A208" t="str">
            <v>045JEFFERSON</v>
          </cell>
          <cell r="B208" t="str">
            <v>JEFFERSON</v>
          </cell>
          <cell r="E208">
            <v>1.43</v>
          </cell>
          <cell r="H208">
            <v>1.43</v>
          </cell>
          <cell r="I208" t="str">
            <v>045</v>
          </cell>
          <cell r="J208">
            <v>2024</v>
          </cell>
        </row>
        <row r="209">
          <cell r="A209" t="str">
            <v>046JOHNSONMOUNTAIN CITY</v>
          </cell>
          <cell r="B209" t="str">
            <v>JOHNSON</v>
          </cell>
          <cell r="C209" t="str">
            <v>MOUNTAIN CITY</v>
          </cell>
          <cell r="E209">
            <v>2.21</v>
          </cell>
          <cell r="F209">
            <v>1.278</v>
          </cell>
          <cell r="H209">
            <v>3.488</v>
          </cell>
          <cell r="I209" t="str">
            <v>046</v>
          </cell>
          <cell r="J209">
            <v>2024</v>
          </cell>
        </row>
        <row r="210">
          <cell r="A210" t="str">
            <v>046JOHNSON</v>
          </cell>
          <cell r="B210" t="str">
            <v>JOHNSON</v>
          </cell>
          <cell r="E210">
            <v>2.21</v>
          </cell>
          <cell r="H210">
            <v>2.21</v>
          </cell>
          <cell r="I210" t="str">
            <v>046</v>
          </cell>
          <cell r="J210">
            <v>2024</v>
          </cell>
        </row>
        <row r="211">
          <cell r="A211" t="str">
            <v>047KNOXKNOXVILLE</v>
          </cell>
          <cell r="B211" t="str">
            <v>KNOX</v>
          </cell>
          <cell r="C211" t="str">
            <v>KNOXVILLE</v>
          </cell>
          <cell r="E211">
            <v>1.554</v>
          </cell>
          <cell r="F211">
            <v>2.1556000000000002</v>
          </cell>
          <cell r="H211">
            <v>3.7096</v>
          </cell>
          <cell r="I211" t="str">
            <v>047</v>
          </cell>
          <cell r="J211">
            <v>2024</v>
          </cell>
        </row>
        <row r="212">
          <cell r="A212" t="str">
            <v>047KNOX</v>
          </cell>
          <cell r="B212" t="str">
            <v>KNOX</v>
          </cell>
          <cell r="E212">
            <v>1.554</v>
          </cell>
          <cell r="H212">
            <v>1.554</v>
          </cell>
          <cell r="I212" t="str">
            <v>047</v>
          </cell>
          <cell r="J212">
            <v>2024</v>
          </cell>
        </row>
        <row r="213">
          <cell r="A213" t="str">
            <v>048LAKERIDGELY</v>
          </cell>
          <cell r="B213" t="str">
            <v>LAKE</v>
          </cell>
          <cell r="C213" t="str">
            <v>RIDGELY</v>
          </cell>
          <cell r="E213">
            <v>3.3660000000000001</v>
          </cell>
          <cell r="F213">
            <v>1.3906000000000001</v>
          </cell>
          <cell r="H213">
            <v>4.7565999999999997</v>
          </cell>
          <cell r="I213" t="str">
            <v>048</v>
          </cell>
          <cell r="J213">
            <v>2024</v>
          </cell>
        </row>
        <row r="214">
          <cell r="A214" t="str">
            <v>048LAKETIPTONVILLE</v>
          </cell>
          <cell r="B214" t="str">
            <v>LAKE</v>
          </cell>
          <cell r="C214" t="str">
            <v>TIPTONVILLE</v>
          </cell>
          <cell r="E214">
            <v>3.3660000000000001</v>
          </cell>
          <cell r="F214">
            <v>1.5654999999999999</v>
          </cell>
          <cell r="H214">
            <v>4.9314999999999998</v>
          </cell>
          <cell r="I214" t="str">
            <v>048</v>
          </cell>
          <cell r="J214">
            <v>2024</v>
          </cell>
        </row>
        <row r="215">
          <cell r="A215" t="str">
            <v>048LAKE</v>
          </cell>
          <cell r="B215" t="str">
            <v>LAKE</v>
          </cell>
          <cell r="E215">
            <v>3.3660000000000001</v>
          </cell>
          <cell r="H215">
            <v>3.3660000000000001</v>
          </cell>
          <cell r="I215" t="str">
            <v>048</v>
          </cell>
          <cell r="J215">
            <v>2024</v>
          </cell>
        </row>
        <row r="216">
          <cell r="A216" t="str">
            <v>049LAUDERDALEGATES</v>
          </cell>
          <cell r="B216" t="str">
            <v>LAUDERDALE</v>
          </cell>
          <cell r="C216" t="str">
            <v>GATES</v>
          </cell>
          <cell r="E216">
            <v>2.5394999999999999</v>
          </cell>
          <cell r="F216">
            <v>1.8344</v>
          </cell>
          <cell r="H216">
            <v>4.3738999999999999</v>
          </cell>
          <cell r="I216" t="str">
            <v>049</v>
          </cell>
          <cell r="J216">
            <v>2024</v>
          </cell>
        </row>
        <row r="217">
          <cell r="A217" t="str">
            <v>049LAUDERDALEHALLS</v>
          </cell>
          <cell r="B217" t="str">
            <v>LAUDERDALE</v>
          </cell>
          <cell r="C217" t="str">
            <v>HALLS</v>
          </cell>
          <cell r="E217">
            <v>2.5394999999999999</v>
          </cell>
          <cell r="F217">
            <v>1.4462999999999999</v>
          </cell>
          <cell r="H217">
            <v>3.9857999999999998</v>
          </cell>
          <cell r="I217" t="str">
            <v>049</v>
          </cell>
          <cell r="J217">
            <v>2024</v>
          </cell>
        </row>
        <row r="218">
          <cell r="A218" t="str">
            <v>049LAUDERDALEHENNING</v>
          </cell>
          <cell r="B218" t="str">
            <v>LAUDERDALE</v>
          </cell>
          <cell r="C218" t="str">
            <v>HENNING</v>
          </cell>
          <cell r="E218">
            <v>2.5394999999999999</v>
          </cell>
          <cell r="F218">
            <v>2.1</v>
          </cell>
          <cell r="H218">
            <v>4.6395</v>
          </cell>
          <cell r="I218" t="str">
            <v>049</v>
          </cell>
          <cell r="J218">
            <v>2024</v>
          </cell>
        </row>
        <row r="219">
          <cell r="A219" t="str">
            <v>049LAUDERDALERIPLEY</v>
          </cell>
          <cell r="B219" t="str">
            <v>LAUDERDALE</v>
          </cell>
          <cell r="C219" t="str">
            <v>RIPLEY</v>
          </cell>
          <cell r="E219">
            <v>2.5394999999999999</v>
          </cell>
          <cell r="F219">
            <v>2.5</v>
          </cell>
          <cell r="H219">
            <v>5.0395000000000003</v>
          </cell>
          <cell r="I219" t="str">
            <v>049</v>
          </cell>
          <cell r="J219">
            <v>2024</v>
          </cell>
        </row>
        <row r="220">
          <cell r="A220" t="str">
            <v>049LAUDERDALE</v>
          </cell>
          <cell r="B220" t="str">
            <v>LAUDERDALE</v>
          </cell>
          <cell r="E220">
            <v>2.5394999999999999</v>
          </cell>
          <cell r="H220">
            <v>2.5394999999999999</v>
          </cell>
          <cell r="I220" t="str">
            <v>049</v>
          </cell>
          <cell r="J220">
            <v>2024</v>
          </cell>
        </row>
        <row r="221">
          <cell r="A221" t="str">
            <v>050LAWRENCELAWRENCEBURG</v>
          </cell>
          <cell r="B221" t="str">
            <v>LAWRENCE</v>
          </cell>
          <cell r="C221" t="str">
            <v>LAWRENCEBURG</v>
          </cell>
          <cell r="E221">
            <v>2.0105</v>
          </cell>
          <cell r="F221">
            <v>1.0975999999999999</v>
          </cell>
          <cell r="H221">
            <v>3.1080999999999999</v>
          </cell>
          <cell r="I221" t="str">
            <v>050</v>
          </cell>
          <cell r="J221">
            <v>2024</v>
          </cell>
        </row>
        <row r="222">
          <cell r="A222" t="str">
            <v>050LAWRENCELORETTO</v>
          </cell>
          <cell r="B222" t="str">
            <v>LAWRENCE</v>
          </cell>
          <cell r="C222" t="str">
            <v>LORETTO</v>
          </cell>
          <cell r="E222">
            <v>2.0105</v>
          </cell>
          <cell r="F222">
            <v>0.4</v>
          </cell>
          <cell r="H222">
            <v>2.4104999999999999</v>
          </cell>
          <cell r="I222" t="str">
            <v>050</v>
          </cell>
          <cell r="J222">
            <v>2024</v>
          </cell>
        </row>
        <row r="223">
          <cell r="A223" t="str">
            <v>050LAWRENCESAINT JOSEPH</v>
          </cell>
          <cell r="B223" t="str">
            <v>LAWRENCE</v>
          </cell>
          <cell r="C223" t="str">
            <v>SAINT JOSEPH</v>
          </cell>
          <cell r="E223">
            <v>2.0105</v>
          </cell>
          <cell r="F223">
            <v>0.46379999999999999</v>
          </cell>
          <cell r="H223">
            <v>2.4742999999999999</v>
          </cell>
          <cell r="I223" t="str">
            <v>050</v>
          </cell>
          <cell r="J223">
            <v>2024</v>
          </cell>
        </row>
        <row r="224">
          <cell r="A224" t="str">
            <v>050LAWRENCE</v>
          </cell>
          <cell r="B224" t="str">
            <v>LAWRENCE</v>
          </cell>
          <cell r="E224">
            <v>2.0105</v>
          </cell>
          <cell r="H224">
            <v>2.0105</v>
          </cell>
          <cell r="I224" t="str">
            <v>050</v>
          </cell>
          <cell r="J224">
            <v>2024</v>
          </cell>
        </row>
        <row r="225">
          <cell r="A225" t="str">
            <v>051LEWISHOHENWALD</v>
          </cell>
          <cell r="B225" t="str">
            <v>LEWIS</v>
          </cell>
          <cell r="C225" t="str">
            <v>HOHENWALD</v>
          </cell>
          <cell r="E225">
            <v>1.8837999999999999</v>
          </cell>
          <cell r="F225">
            <v>1.1299999999999999</v>
          </cell>
          <cell r="H225">
            <v>3.0137999999999998</v>
          </cell>
          <cell r="I225" t="str">
            <v>051</v>
          </cell>
          <cell r="J225">
            <v>2024</v>
          </cell>
        </row>
        <row r="226">
          <cell r="A226" t="str">
            <v>051LEWIS</v>
          </cell>
          <cell r="B226" t="str">
            <v>LEWIS</v>
          </cell>
          <cell r="E226">
            <v>1.8837999999999999</v>
          </cell>
          <cell r="H226">
            <v>1.8837999999999999</v>
          </cell>
          <cell r="I226" t="str">
            <v>051</v>
          </cell>
          <cell r="J226">
            <v>2024</v>
          </cell>
        </row>
        <row r="227">
          <cell r="A227" t="str">
            <v>052LINCOLNARDMORE</v>
          </cell>
          <cell r="B227" t="str">
            <v>LINCOLN</v>
          </cell>
          <cell r="C227" t="str">
            <v>ARDMORE</v>
          </cell>
          <cell r="E227">
            <v>1.8997999999999999</v>
          </cell>
          <cell r="F227">
            <v>0.13</v>
          </cell>
          <cell r="H227">
            <v>2.0297999999999998</v>
          </cell>
          <cell r="I227" t="str">
            <v>052</v>
          </cell>
          <cell r="J227">
            <v>2024</v>
          </cell>
        </row>
        <row r="228">
          <cell r="A228" t="str">
            <v>052LINCOLNFAYETTEVILLE</v>
          </cell>
          <cell r="B228" t="str">
            <v>LINCOLN</v>
          </cell>
          <cell r="C228" t="str">
            <v>FAYETTEVILLE</v>
          </cell>
          <cell r="E228">
            <v>1.8997999999999999</v>
          </cell>
          <cell r="F228">
            <v>1.3667</v>
          </cell>
          <cell r="H228">
            <v>3.2665000000000002</v>
          </cell>
          <cell r="I228" t="str">
            <v>052</v>
          </cell>
          <cell r="J228">
            <v>2024</v>
          </cell>
        </row>
        <row r="229">
          <cell r="A229" t="str">
            <v>052LINCOLNPETERSBURG</v>
          </cell>
          <cell r="B229" t="str">
            <v>LINCOLN</v>
          </cell>
          <cell r="C229" t="str">
            <v>PETERSBURG</v>
          </cell>
          <cell r="E229">
            <v>1.8997999999999999</v>
          </cell>
          <cell r="F229">
            <v>0.83299999999999996</v>
          </cell>
          <cell r="H229">
            <v>2.7328000000000001</v>
          </cell>
          <cell r="I229" t="str">
            <v>052</v>
          </cell>
          <cell r="J229">
            <v>2024</v>
          </cell>
        </row>
        <row r="230">
          <cell r="A230" t="str">
            <v>052LINCOLN</v>
          </cell>
          <cell r="B230" t="str">
            <v>LINCOLN</v>
          </cell>
          <cell r="E230">
            <v>1.8997999999999999</v>
          </cell>
          <cell r="H230">
            <v>1.8997999999999999</v>
          </cell>
          <cell r="I230" t="str">
            <v>052</v>
          </cell>
          <cell r="J230">
            <v>2024</v>
          </cell>
        </row>
        <row r="231">
          <cell r="A231" t="str">
            <v>053LOUDONLENOIR CITY</v>
          </cell>
          <cell r="B231" t="str">
            <v>LOUDON</v>
          </cell>
          <cell r="C231" t="str">
            <v>LENOIR CITY</v>
          </cell>
          <cell r="E231">
            <v>1.3883000000000001</v>
          </cell>
          <cell r="F231">
            <v>0.94550000000000001</v>
          </cell>
          <cell r="H231">
            <v>2.3338000000000001</v>
          </cell>
          <cell r="I231" t="str">
            <v>053</v>
          </cell>
          <cell r="J231">
            <v>2024</v>
          </cell>
        </row>
        <row r="232">
          <cell r="A232" t="str">
            <v>053LOUDONLOUDON</v>
          </cell>
          <cell r="B232" t="str">
            <v>LOUDON</v>
          </cell>
          <cell r="C232" t="str">
            <v>LOUDON</v>
          </cell>
          <cell r="E232">
            <v>1.7683</v>
          </cell>
          <cell r="F232">
            <v>1.19</v>
          </cell>
          <cell r="H232">
            <v>2.9582999999999999</v>
          </cell>
          <cell r="I232" t="str">
            <v>053</v>
          </cell>
          <cell r="J232">
            <v>2024</v>
          </cell>
        </row>
        <row r="233">
          <cell r="A233" t="str">
            <v>053LOUDON</v>
          </cell>
          <cell r="B233" t="str">
            <v>LOUDON</v>
          </cell>
          <cell r="E233">
            <v>1.7683</v>
          </cell>
          <cell r="H233">
            <v>1.7683</v>
          </cell>
          <cell r="I233" t="str">
            <v>053</v>
          </cell>
          <cell r="J233">
            <v>2024</v>
          </cell>
        </row>
        <row r="234">
          <cell r="A234" t="str">
            <v>056MACONLaFAYETTE</v>
          </cell>
          <cell r="B234" t="str">
            <v>MACON</v>
          </cell>
          <cell r="C234" t="str">
            <v>LaFAYETTE</v>
          </cell>
          <cell r="E234">
            <v>1.6228</v>
          </cell>
          <cell r="F234">
            <v>0.46689999999999998</v>
          </cell>
          <cell r="H234">
            <v>2.0897000000000001</v>
          </cell>
          <cell r="I234" t="str">
            <v>056</v>
          </cell>
          <cell r="J234">
            <v>2024</v>
          </cell>
        </row>
        <row r="235">
          <cell r="A235" t="str">
            <v>056MACONRED BOILING SPG</v>
          </cell>
          <cell r="B235" t="str">
            <v>MACON</v>
          </cell>
          <cell r="C235" t="str">
            <v>RED BOILING SPG</v>
          </cell>
          <cell r="E235">
            <v>1.6228</v>
          </cell>
          <cell r="F235">
            <v>0.95</v>
          </cell>
          <cell r="H235">
            <v>2.5728</v>
          </cell>
          <cell r="I235" t="str">
            <v>056</v>
          </cell>
          <cell r="J235">
            <v>2024</v>
          </cell>
        </row>
        <row r="236">
          <cell r="A236" t="str">
            <v>056MACON</v>
          </cell>
          <cell r="B236" t="str">
            <v>MACON</v>
          </cell>
          <cell r="E236">
            <v>1.6228</v>
          </cell>
          <cell r="H236">
            <v>1.6228</v>
          </cell>
          <cell r="I236" t="str">
            <v>056</v>
          </cell>
          <cell r="J236">
            <v>2024</v>
          </cell>
        </row>
        <row r="237">
          <cell r="A237" t="str">
            <v>057MADISONHUMBOLDT</v>
          </cell>
          <cell r="B237" t="str">
            <v>MADISON</v>
          </cell>
          <cell r="C237" t="str">
            <v>HUMBOLDT</v>
          </cell>
          <cell r="E237">
            <v>1.8735999999999999</v>
          </cell>
          <cell r="F237">
            <v>1.875</v>
          </cell>
          <cell r="H237">
            <v>3.7486000000000002</v>
          </cell>
          <cell r="I237" t="str">
            <v>057</v>
          </cell>
          <cell r="J237">
            <v>2024</v>
          </cell>
        </row>
        <row r="238">
          <cell r="A238" t="str">
            <v>057MADISONJACKSON</v>
          </cell>
          <cell r="B238" t="str">
            <v>MADISON</v>
          </cell>
          <cell r="C238" t="str">
            <v>JACKSON</v>
          </cell>
          <cell r="E238">
            <v>1.8735999999999999</v>
          </cell>
          <cell r="F238">
            <v>1.6113999999999999</v>
          </cell>
          <cell r="H238">
            <v>3.4849999999999999</v>
          </cell>
          <cell r="I238" t="str">
            <v>057</v>
          </cell>
          <cell r="J238">
            <v>2024</v>
          </cell>
        </row>
        <row r="239">
          <cell r="A239" t="str">
            <v>057MADISONTHREE WAY</v>
          </cell>
          <cell r="B239" t="str">
            <v>MADISON</v>
          </cell>
          <cell r="C239" t="str">
            <v>THREE WAY</v>
          </cell>
          <cell r="E239">
            <v>1.8735999999999999</v>
          </cell>
          <cell r="F239">
            <v>0.41589999999999999</v>
          </cell>
          <cell r="H239">
            <v>2.2894999999999999</v>
          </cell>
          <cell r="I239" t="str">
            <v>057</v>
          </cell>
          <cell r="J239">
            <v>2024</v>
          </cell>
        </row>
        <row r="240">
          <cell r="A240" t="str">
            <v>057MADISON</v>
          </cell>
          <cell r="B240" t="str">
            <v>MADISON</v>
          </cell>
          <cell r="E240">
            <v>1.8735999999999999</v>
          </cell>
          <cell r="H240">
            <v>1.8735999999999999</v>
          </cell>
          <cell r="I240" t="str">
            <v>057</v>
          </cell>
          <cell r="J240">
            <v>2024</v>
          </cell>
        </row>
        <row r="241">
          <cell r="A241" t="str">
            <v>058MARIONJASPER</v>
          </cell>
          <cell r="B241" t="str">
            <v>MARION</v>
          </cell>
          <cell r="C241" t="str">
            <v>JASPER</v>
          </cell>
          <cell r="E241">
            <v>1.7603</v>
          </cell>
          <cell r="F241">
            <v>0.3629</v>
          </cell>
          <cell r="H241">
            <v>2.1232000000000002</v>
          </cell>
          <cell r="I241" t="str">
            <v>058</v>
          </cell>
          <cell r="J241">
            <v>2024</v>
          </cell>
        </row>
        <row r="242">
          <cell r="A242" t="str">
            <v>058MARIONKIMBALL</v>
          </cell>
          <cell r="B242" t="str">
            <v>MARION</v>
          </cell>
          <cell r="C242" t="str">
            <v>KIMBALL</v>
          </cell>
          <cell r="E242">
            <v>1.7603</v>
          </cell>
          <cell r="F242">
            <v>8.5300000000000001E-2</v>
          </cell>
          <cell r="H242">
            <v>1.8455999999999999</v>
          </cell>
          <cell r="I242" t="str">
            <v>058</v>
          </cell>
          <cell r="J242">
            <v>2024</v>
          </cell>
        </row>
        <row r="243">
          <cell r="A243" t="str">
            <v>058MARIONNEW HOPE</v>
          </cell>
          <cell r="B243" t="str">
            <v>MARION</v>
          </cell>
          <cell r="C243" t="str">
            <v>NEW HOPE</v>
          </cell>
          <cell r="E243">
            <v>1.7603</v>
          </cell>
          <cell r="F243">
            <v>0.28489999999999999</v>
          </cell>
          <cell r="H243">
            <v>2.0451999999999999</v>
          </cell>
          <cell r="I243" t="str">
            <v>058</v>
          </cell>
          <cell r="J243">
            <v>2024</v>
          </cell>
        </row>
        <row r="244">
          <cell r="A244" t="str">
            <v>058MARIONSOUTH PITTSBURGRICHARD CITY SSD</v>
          </cell>
          <cell r="B244" t="str">
            <v>MARION</v>
          </cell>
          <cell r="C244" t="str">
            <v>SOUTH PITTSBURG</v>
          </cell>
          <cell r="D244" t="str">
            <v>RICHARD CITY SSD</v>
          </cell>
          <cell r="E244">
            <v>1.5948</v>
          </cell>
          <cell r="F244">
            <v>1.74</v>
          </cell>
          <cell r="G244">
            <v>0.1424</v>
          </cell>
          <cell r="H244">
            <v>3.4771999999999998</v>
          </cell>
          <cell r="I244" t="str">
            <v>058</v>
          </cell>
          <cell r="J244">
            <v>2024</v>
          </cell>
        </row>
        <row r="245">
          <cell r="A245" t="str">
            <v>058MARIONSOUTH PITTSBURG</v>
          </cell>
          <cell r="B245" t="str">
            <v>MARION</v>
          </cell>
          <cell r="C245" t="str">
            <v>SOUTH PITTSBURG</v>
          </cell>
          <cell r="E245">
            <v>1.7603</v>
          </cell>
          <cell r="F245">
            <v>1.74</v>
          </cell>
          <cell r="H245">
            <v>3.5003000000000002</v>
          </cell>
          <cell r="I245" t="str">
            <v>058</v>
          </cell>
          <cell r="J245">
            <v>2024</v>
          </cell>
        </row>
        <row r="246">
          <cell r="A246" t="str">
            <v>058MARIONWHITWELL</v>
          </cell>
          <cell r="B246" t="str">
            <v>MARION</v>
          </cell>
          <cell r="C246" t="str">
            <v>WHITWELL</v>
          </cell>
          <cell r="E246">
            <v>1.7603</v>
          </cell>
          <cell r="F246">
            <v>0.83909999999999996</v>
          </cell>
          <cell r="H246">
            <v>2.5994000000000002</v>
          </cell>
          <cell r="I246" t="str">
            <v>058</v>
          </cell>
          <cell r="J246">
            <v>2024</v>
          </cell>
        </row>
        <row r="247">
          <cell r="A247" t="str">
            <v>058MARIONRICHARD CITY SSD</v>
          </cell>
          <cell r="B247" t="str">
            <v>MARION</v>
          </cell>
          <cell r="D247" t="str">
            <v>RICHARD CITY SSD</v>
          </cell>
          <cell r="E247">
            <v>1.5948</v>
          </cell>
          <cell r="G247">
            <v>0.1424</v>
          </cell>
          <cell r="H247">
            <v>1.7372000000000001</v>
          </cell>
          <cell r="I247" t="str">
            <v>058</v>
          </cell>
          <cell r="J247">
            <v>2024</v>
          </cell>
        </row>
        <row r="248">
          <cell r="A248" t="str">
            <v>058MARION</v>
          </cell>
          <cell r="B248" t="str">
            <v>MARION</v>
          </cell>
          <cell r="E248">
            <v>1.7603</v>
          </cell>
          <cell r="H248">
            <v>1.7603</v>
          </cell>
          <cell r="I248" t="str">
            <v>058</v>
          </cell>
          <cell r="J248">
            <v>2024</v>
          </cell>
        </row>
        <row r="249">
          <cell r="A249" t="str">
            <v>059MARSHALLCHAPEL HILL</v>
          </cell>
          <cell r="B249" t="str">
            <v>MARSHALL</v>
          </cell>
          <cell r="C249" t="str">
            <v>CHAPEL HILL</v>
          </cell>
          <cell r="E249">
            <v>1.8187</v>
          </cell>
          <cell r="F249">
            <v>0.90636300000000003</v>
          </cell>
          <cell r="H249">
            <v>2.725063</v>
          </cell>
          <cell r="I249" t="str">
            <v>059</v>
          </cell>
          <cell r="J249">
            <v>2024</v>
          </cell>
        </row>
        <row r="250">
          <cell r="A250" t="str">
            <v>059MARSHALLCORNERSVILLE</v>
          </cell>
          <cell r="B250" t="str">
            <v>MARSHALL</v>
          </cell>
          <cell r="C250" t="str">
            <v>CORNERSVILLE</v>
          </cell>
          <cell r="E250">
            <v>1.8187</v>
          </cell>
          <cell r="F250">
            <v>0.9</v>
          </cell>
          <cell r="H250">
            <v>2.7187000000000001</v>
          </cell>
          <cell r="I250" t="str">
            <v>059</v>
          </cell>
          <cell r="J250">
            <v>2024</v>
          </cell>
        </row>
        <row r="251">
          <cell r="A251" t="str">
            <v>059MARSHALLLEWISBURG</v>
          </cell>
          <cell r="B251" t="str">
            <v>MARSHALL</v>
          </cell>
          <cell r="C251" t="str">
            <v>LEWISBURG</v>
          </cell>
          <cell r="E251">
            <v>1.8187</v>
          </cell>
          <cell r="F251">
            <v>1.2850999999999999</v>
          </cell>
          <cell r="H251">
            <v>3.1038000000000001</v>
          </cell>
          <cell r="I251" t="str">
            <v>059</v>
          </cell>
          <cell r="J251">
            <v>2024</v>
          </cell>
        </row>
        <row r="252">
          <cell r="A252" t="str">
            <v>059MARSHALLPETERSBURG</v>
          </cell>
          <cell r="B252" t="str">
            <v>MARSHALL</v>
          </cell>
          <cell r="C252" t="str">
            <v>PETERSBURG</v>
          </cell>
          <cell r="E252">
            <v>1.8187</v>
          </cell>
          <cell r="F252">
            <v>1.0716000000000001</v>
          </cell>
          <cell r="H252">
            <v>2.8902999999999999</v>
          </cell>
          <cell r="I252" t="str">
            <v>059</v>
          </cell>
          <cell r="J252">
            <v>2024</v>
          </cell>
        </row>
        <row r="253">
          <cell r="A253" t="str">
            <v>059MARSHALL</v>
          </cell>
          <cell r="B253" t="str">
            <v>MARSHALL</v>
          </cell>
          <cell r="E253">
            <v>1.8187</v>
          </cell>
          <cell r="H253">
            <v>1.8187</v>
          </cell>
          <cell r="I253" t="str">
            <v>059</v>
          </cell>
          <cell r="J253">
            <v>2024</v>
          </cell>
        </row>
        <row r="254">
          <cell r="A254" t="str">
            <v>060MAURYCOLUMBIA</v>
          </cell>
          <cell r="B254" t="str">
            <v>MAURY</v>
          </cell>
          <cell r="C254" t="str">
            <v>COLUMBIA</v>
          </cell>
          <cell r="E254">
            <v>1.91</v>
          </cell>
          <cell r="F254">
            <v>0.82509999999999994</v>
          </cell>
          <cell r="H254">
            <v>2.7351000000000001</v>
          </cell>
          <cell r="I254" t="str">
            <v>060</v>
          </cell>
          <cell r="J254">
            <v>2024</v>
          </cell>
        </row>
        <row r="255">
          <cell r="A255" t="str">
            <v>060MAURYMOUNT PLEASANT</v>
          </cell>
          <cell r="B255" t="str">
            <v>MAURY</v>
          </cell>
          <cell r="C255" t="str">
            <v>MOUNT PLEASANT</v>
          </cell>
          <cell r="E255">
            <v>1.91</v>
          </cell>
          <cell r="F255">
            <v>1.69</v>
          </cell>
          <cell r="H255">
            <v>3.6</v>
          </cell>
          <cell r="I255" t="str">
            <v>060</v>
          </cell>
          <cell r="J255">
            <v>2024</v>
          </cell>
        </row>
        <row r="256">
          <cell r="A256" t="str">
            <v>060MAURYSPRING HILL</v>
          </cell>
          <cell r="B256" t="str">
            <v>MAURY</v>
          </cell>
          <cell r="C256" t="str">
            <v>SPRING HILL</v>
          </cell>
          <cell r="E256">
            <v>1.91</v>
          </cell>
          <cell r="F256">
            <v>0.73899999999999999</v>
          </cell>
          <cell r="H256">
            <v>2.649</v>
          </cell>
          <cell r="I256" t="str">
            <v>060</v>
          </cell>
          <cell r="J256">
            <v>2024</v>
          </cell>
        </row>
        <row r="257">
          <cell r="A257" t="str">
            <v>060MAURY</v>
          </cell>
          <cell r="B257" t="str">
            <v>MAURY</v>
          </cell>
          <cell r="E257">
            <v>1.91</v>
          </cell>
          <cell r="H257">
            <v>1.91</v>
          </cell>
          <cell r="I257" t="str">
            <v>060</v>
          </cell>
          <cell r="J257">
            <v>2024</v>
          </cell>
        </row>
        <row r="258">
          <cell r="A258" t="str">
            <v>054MCMINNATHENS</v>
          </cell>
          <cell r="B258" t="str">
            <v>MCMINN</v>
          </cell>
          <cell r="C258" t="str">
            <v>ATHENS</v>
          </cell>
          <cell r="E258">
            <v>1.0823</v>
          </cell>
          <cell r="F258">
            <v>1.0078</v>
          </cell>
          <cell r="H258">
            <v>2.0901000000000001</v>
          </cell>
          <cell r="I258" t="str">
            <v>054</v>
          </cell>
          <cell r="J258">
            <v>2024</v>
          </cell>
        </row>
        <row r="259">
          <cell r="A259" t="str">
            <v>054MCMINNCALHOUN</v>
          </cell>
          <cell r="B259" t="str">
            <v>MCMINN</v>
          </cell>
          <cell r="C259" t="str">
            <v>CALHOUN</v>
          </cell>
          <cell r="E259">
            <v>1.0823</v>
          </cell>
          <cell r="F259">
            <v>0.33450000000000002</v>
          </cell>
          <cell r="H259">
            <v>1.4168000000000001</v>
          </cell>
          <cell r="I259" t="str">
            <v>054</v>
          </cell>
          <cell r="J259">
            <v>2024</v>
          </cell>
        </row>
        <row r="260">
          <cell r="A260" t="str">
            <v>054MCMINNENGLEWOOD</v>
          </cell>
          <cell r="B260" t="str">
            <v>MCMINN</v>
          </cell>
          <cell r="C260" t="str">
            <v>ENGLEWOOD</v>
          </cell>
          <cell r="E260">
            <v>1.0823</v>
          </cell>
          <cell r="F260">
            <v>0.80030000000000001</v>
          </cell>
          <cell r="H260">
            <v>1.8826000000000001</v>
          </cell>
          <cell r="I260" t="str">
            <v>054</v>
          </cell>
          <cell r="J260">
            <v>2024</v>
          </cell>
        </row>
        <row r="261">
          <cell r="A261" t="str">
            <v>054MCMINNETOWAH</v>
          </cell>
          <cell r="B261" t="str">
            <v>MCMINN</v>
          </cell>
          <cell r="C261" t="str">
            <v>ETOWAH</v>
          </cell>
          <cell r="E261">
            <v>1.0823</v>
          </cell>
          <cell r="F261">
            <v>1.2746999999999999</v>
          </cell>
          <cell r="H261">
            <v>2.3570000000000002</v>
          </cell>
          <cell r="I261" t="str">
            <v>054</v>
          </cell>
          <cell r="J261">
            <v>2024</v>
          </cell>
        </row>
        <row r="262">
          <cell r="A262" t="str">
            <v>054MCMINNNIOTA</v>
          </cell>
          <cell r="B262" t="str">
            <v>MCMINN</v>
          </cell>
          <cell r="C262" t="str">
            <v>NIOTA</v>
          </cell>
          <cell r="E262">
            <v>1.0823</v>
          </cell>
          <cell r="F262">
            <v>0.8639</v>
          </cell>
          <cell r="H262">
            <v>1.9461999999999999</v>
          </cell>
          <cell r="I262" t="str">
            <v>054</v>
          </cell>
          <cell r="J262">
            <v>2024</v>
          </cell>
        </row>
        <row r="263">
          <cell r="A263" t="str">
            <v>054MCMINNSWEETWATER</v>
          </cell>
          <cell r="B263" t="str">
            <v>MCMINN</v>
          </cell>
          <cell r="C263" t="str">
            <v>SWEETWATER</v>
          </cell>
          <cell r="E263">
            <v>1.0823</v>
          </cell>
          <cell r="F263">
            <v>0.93459999999999999</v>
          </cell>
          <cell r="H263">
            <v>2.0169000000000001</v>
          </cell>
          <cell r="I263" t="str">
            <v>054</v>
          </cell>
          <cell r="J263">
            <v>2024</v>
          </cell>
        </row>
        <row r="264">
          <cell r="A264" t="str">
            <v>054MCMINN</v>
          </cell>
          <cell r="B264" t="str">
            <v>MCMINN</v>
          </cell>
          <cell r="E264">
            <v>1.0823</v>
          </cell>
          <cell r="H264">
            <v>1.0823</v>
          </cell>
          <cell r="I264" t="str">
            <v>054</v>
          </cell>
          <cell r="J264">
            <v>2024</v>
          </cell>
        </row>
        <row r="265">
          <cell r="A265" t="str">
            <v>055MCNAIRYADAMSVILLE</v>
          </cell>
          <cell r="B265" t="str">
            <v>MCNAIRY</v>
          </cell>
          <cell r="C265" t="str">
            <v>ADAMSVILLE</v>
          </cell>
          <cell r="E265">
            <v>1.5771999999999999</v>
          </cell>
          <cell r="F265">
            <v>0.67490000000000006</v>
          </cell>
          <cell r="H265">
            <v>2.2521</v>
          </cell>
          <cell r="I265" t="str">
            <v>055</v>
          </cell>
          <cell r="J265">
            <v>2024</v>
          </cell>
        </row>
        <row r="266">
          <cell r="A266" t="str">
            <v>055MCNAIRYBETHEL SPRINGS</v>
          </cell>
          <cell r="B266" t="str">
            <v>MCNAIRY</v>
          </cell>
          <cell r="C266" t="str">
            <v>BETHEL SPRINGS</v>
          </cell>
          <cell r="E266">
            <v>1.5771999999999999</v>
          </cell>
          <cell r="F266">
            <v>0.53120000000000001</v>
          </cell>
          <cell r="H266">
            <v>2.1084000000000001</v>
          </cell>
          <cell r="I266" t="str">
            <v>055</v>
          </cell>
          <cell r="J266">
            <v>2024</v>
          </cell>
        </row>
        <row r="267">
          <cell r="A267" t="str">
            <v>055MCNAIRYSELMER</v>
          </cell>
          <cell r="B267" t="str">
            <v>MCNAIRY</v>
          </cell>
          <cell r="C267" t="str">
            <v>SELMER</v>
          </cell>
          <cell r="E267">
            <v>1.5771999999999999</v>
          </cell>
          <cell r="F267">
            <v>0.9</v>
          </cell>
          <cell r="H267">
            <v>2.4771999999999998</v>
          </cell>
          <cell r="I267" t="str">
            <v>055</v>
          </cell>
          <cell r="J267">
            <v>2024</v>
          </cell>
        </row>
        <row r="268">
          <cell r="A268" t="str">
            <v>055MCNAIRY</v>
          </cell>
          <cell r="B268" t="str">
            <v>MCNAIRY</v>
          </cell>
          <cell r="E268">
            <v>1.5771999999999999</v>
          </cell>
          <cell r="H268">
            <v>1.5771999999999999</v>
          </cell>
          <cell r="I268" t="str">
            <v>055</v>
          </cell>
          <cell r="J268">
            <v>2024</v>
          </cell>
        </row>
        <row r="269">
          <cell r="A269" t="str">
            <v>061MEIGSDECATUR</v>
          </cell>
          <cell r="B269" t="str">
            <v>MEIGS</v>
          </cell>
          <cell r="C269" t="str">
            <v>DECATUR</v>
          </cell>
          <cell r="E269">
            <v>1.6884999999999999</v>
          </cell>
          <cell r="F269">
            <v>0.34489999999999998</v>
          </cell>
          <cell r="H269">
            <v>2.0333999999999999</v>
          </cell>
          <cell r="I269" t="str">
            <v>061</v>
          </cell>
          <cell r="J269">
            <v>2024</v>
          </cell>
        </row>
        <row r="270">
          <cell r="A270" t="str">
            <v>061MEIGS</v>
          </cell>
          <cell r="B270" t="str">
            <v>MEIGS</v>
          </cell>
          <cell r="E270">
            <v>1.6884999999999999</v>
          </cell>
          <cell r="H270">
            <v>1.6884999999999999</v>
          </cell>
          <cell r="I270" t="str">
            <v>061</v>
          </cell>
          <cell r="J270">
            <v>2024</v>
          </cell>
        </row>
        <row r="271">
          <cell r="A271" t="str">
            <v>062MONROEMADISONVILLE</v>
          </cell>
          <cell r="B271" t="str">
            <v>MONROE</v>
          </cell>
          <cell r="C271" t="str">
            <v>MADISONVILLE</v>
          </cell>
          <cell r="E271">
            <v>1.5227999999999999</v>
          </cell>
          <cell r="F271">
            <v>0.59950000000000003</v>
          </cell>
          <cell r="H271">
            <v>2.1223000000000001</v>
          </cell>
          <cell r="I271" t="str">
            <v>062</v>
          </cell>
          <cell r="J271">
            <v>2024</v>
          </cell>
        </row>
        <row r="272">
          <cell r="A272" t="str">
            <v>062MONROESWEETWATER</v>
          </cell>
          <cell r="B272" t="str">
            <v>MONROE</v>
          </cell>
          <cell r="C272" t="str">
            <v>SWEETWATER</v>
          </cell>
          <cell r="E272">
            <v>1.5227999999999999</v>
          </cell>
          <cell r="F272">
            <v>0.93459999999999999</v>
          </cell>
          <cell r="H272">
            <v>2.4573999999999998</v>
          </cell>
          <cell r="I272" t="str">
            <v>062</v>
          </cell>
          <cell r="J272">
            <v>2024</v>
          </cell>
        </row>
        <row r="273">
          <cell r="A273" t="str">
            <v>062MONROETELLICO PLAINS</v>
          </cell>
          <cell r="B273" t="str">
            <v>MONROE</v>
          </cell>
          <cell r="C273" t="str">
            <v>TELLICO PLAINS</v>
          </cell>
          <cell r="E273">
            <v>1.5227999999999999</v>
          </cell>
          <cell r="F273">
            <v>0.31340000000000001</v>
          </cell>
          <cell r="H273">
            <v>1.8362000000000001</v>
          </cell>
          <cell r="I273" t="str">
            <v>062</v>
          </cell>
          <cell r="J273">
            <v>2024</v>
          </cell>
        </row>
        <row r="274">
          <cell r="A274" t="str">
            <v>062MONROEVONORE</v>
          </cell>
          <cell r="B274" t="str">
            <v>MONROE</v>
          </cell>
          <cell r="C274" t="str">
            <v>VONORE</v>
          </cell>
          <cell r="E274">
            <v>1.5227999999999999</v>
          </cell>
          <cell r="F274">
            <v>0.35039999999999999</v>
          </cell>
          <cell r="H274">
            <v>1.8732</v>
          </cell>
          <cell r="I274" t="str">
            <v>062</v>
          </cell>
          <cell r="J274">
            <v>2024</v>
          </cell>
        </row>
        <row r="275">
          <cell r="A275" t="str">
            <v>062MONROE</v>
          </cell>
          <cell r="B275" t="str">
            <v>MONROE</v>
          </cell>
          <cell r="E275">
            <v>1.5227999999999999</v>
          </cell>
          <cell r="H275">
            <v>1.5227999999999999</v>
          </cell>
          <cell r="I275" t="str">
            <v>062</v>
          </cell>
          <cell r="J275">
            <v>2024</v>
          </cell>
        </row>
        <row r="276">
          <cell r="A276" t="str">
            <v>063MONTGOMERYCLARKSVILLE</v>
          </cell>
          <cell r="B276" t="str">
            <v>MONTGOMERY</v>
          </cell>
          <cell r="C276" t="str">
            <v>CLARKSVILLE</v>
          </cell>
          <cell r="E276">
            <v>2.1</v>
          </cell>
          <cell r="F276">
            <v>0.88</v>
          </cell>
          <cell r="H276">
            <v>2.98</v>
          </cell>
          <cell r="I276" t="str">
            <v>063</v>
          </cell>
          <cell r="J276">
            <v>2024</v>
          </cell>
        </row>
        <row r="277">
          <cell r="A277" t="str">
            <v>063MONTGOMERY</v>
          </cell>
          <cell r="B277" t="str">
            <v>MONTGOMERY</v>
          </cell>
          <cell r="E277">
            <v>2.1</v>
          </cell>
          <cell r="H277">
            <v>2.1</v>
          </cell>
          <cell r="I277" t="str">
            <v>063</v>
          </cell>
          <cell r="J277">
            <v>2024</v>
          </cell>
        </row>
        <row r="278">
          <cell r="A278" t="str">
            <v>064MOORELYNCHBURG</v>
          </cell>
          <cell r="B278" t="str">
            <v>MOORE</v>
          </cell>
          <cell r="C278" t="str">
            <v>LYNCHBURG</v>
          </cell>
          <cell r="E278">
            <v>1.5707</v>
          </cell>
          <cell r="H278">
            <v>1.5707</v>
          </cell>
          <cell r="I278" t="str">
            <v>064</v>
          </cell>
          <cell r="J278">
            <v>2024</v>
          </cell>
        </row>
        <row r="279">
          <cell r="A279" t="str">
            <v>064MOORE</v>
          </cell>
          <cell r="B279" t="str">
            <v>MOORE</v>
          </cell>
          <cell r="E279">
            <v>1.5639000000000001</v>
          </cell>
          <cell r="H279">
            <v>1.5639000000000001</v>
          </cell>
          <cell r="I279" t="str">
            <v>064</v>
          </cell>
          <cell r="J279">
            <v>2024</v>
          </cell>
        </row>
        <row r="280">
          <cell r="A280" t="str">
            <v>065MORGANOAKDALE</v>
          </cell>
          <cell r="B280" t="str">
            <v>MORGAN</v>
          </cell>
          <cell r="C280" t="str">
            <v>OAKDALE</v>
          </cell>
          <cell r="E280">
            <v>2.7189999999999999</v>
          </cell>
          <cell r="F280">
            <v>2.08</v>
          </cell>
          <cell r="H280">
            <v>4.7990000000000004</v>
          </cell>
          <cell r="I280" t="str">
            <v>065</v>
          </cell>
          <cell r="J280">
            <v>2024</v>
          </cell>
        </row>
        <row r="281">
          <cell r="A281" t="str">
            <v>065MORGANOLIVER SPRINGS</v>
          </cell>
          <cell r="B281" t="str">
            <v>MORGAN</v>
          </cell>
          <cell r="C281" t="str">
            <v>OLIVER SPRINGS</v>
          </cell>
          <cell r="E281">
            <v>2.7189999999999999</v>
          </cell>
          <cell r="F281">
            <v>1.3360000000000001</v>
          </cell>
          <cell r="H281">
            <v>4.0549999999999997</v>
          </cell>
          <cell r="I281" t="str">
            <v>065</v>
          </cell>
          <cell r="J281">
            <v>2024</v>
          </cell>
        </row>
        <row r="282">
          <cell r="A282" t="str">
            <v>065MORGANSUNBRIGHT</v>
          </cell>
          <cell r="B282" t="str">
            <v>MORGAN</v>
          </cell>
          <cell r="C282" t="str">
            <v>SUNBRIGHT</v>
          </cell>
          <cell r="E282">
            <v>2.7189999999999999</v>
          </cell>
          <cell r="F282">
            <v>0.49940000000000001</v>
          </cell>
          <cell r="H282">
            <v>3.2183999999999999</v>
          </cell>
          <cell r="I282" t="str">
            <v>065</v>
          </cell>
          <cell r="J282">
            <v>2024</v>
          </cell>
        </row>
        <row r="283">
          <cell r="A283" t="str">
            <v>065MORGAN</v>
          </cell>
          <cell r="B283" t="str">
            <v>MORGAN</v>
          </cell>
          <cell r="E283">
            <v>2.7189999999999999</v>
          </cell>
          <cell r="H283">
            <v>2.7189999999999999</v>
          </cell>
          <cell r="I283" t="str">
            <v>065</v>
          </cell>
          <cell r="J283">
            <v>2024</v>
          </cell>
        </row>
        <row r="284">
          <cell r="A284" t="str">
            <v>066OBIONHORNBEAK</v>
          </cell>
          <cell r="B284" t="str">
            <v>OBION</v>
          </cell>
          <cell r="C284" t="str">
            <v>HORNBEAK</v>
          </cell>
          <cell r="E284">
            <v>1.3804000000000001</v>
          </cell>
          <cell r="F284">
            <v>0.71</v>
          </cell>
          <cell r="H284">
            <v>2.0903999999999998</v>
          </cell>
          <cell r="I284" t="str">
            <v>066</v>
          </cell>
          <cell r="J284">
            <v>2024</v>
          </cell>
        </row>
        <row r="285">
          <cell r="A285" t="str">
            <v>066OBIONKENTONKENTON SSD</v>
          </cell>
          <cell r="B285" t="str">
            <v>OBION</v>
          </cell>
          <cell r="C285" t="str">
            <v>KENTON</v>
          </cell>
          <cell r="D285" t="str">
            <v>KENTON SSD</v>
          </cell>
          <cell r="E285">
            <v>1.3804000000000001</v>
          </cell>
          <cell r="F285">
            <v>0.98580000000000001</v>
          </cell>
          <cell r="G285">
            <v>0.28389999999999999</v>
          </cell>
          <cell r="H285">
            <v>2.6501000000000001</v>
          </cell>
          <cell r="I285" t="str">
            <v>066</v>
          </cell>
          <cell r="J285">
            <v>2024</v>
          </cell>
        </row>
        <row r="286">
          <cell r="A286" t="str">
            <v>066OBIONKENTON</v>
          </cell>
          <cell r="B286" t="str">
            <v>OBION</v>
          </cell>
          <cell r="C286" t="str">
            <v>KENTON</v>
          </cell>
          <cell r="E286">
            <v>1.3804000000000001</v>
          </cell>
          <cell r="F286">
            <v>0.98580000000000001</v>
          </cell>
          <cell r="H286">
            <v>2.3662000000000001</v>
          </cell>
          <cell r="I286" t="str">
            <v>066</v>
          </cell>
          <cell r="J286">
            <v>2024</v>
          </cell>
        </row>
        <row r="287">
          <cell r="A287" t="str">
            <v>066OBIONOBION CITY</v>
          </cell>
          <cell r="B287" t="str">
            <v>OBION</v>
          </cell>
          <cell r="C287" t="str">
            <v>OBION CITY</v>
          </cell>
          <cell r="E287">
            <v>1.3804000000000001</v>
          </cell>
          <cell r="F287">
            <v>1.1638999999999999</v>
          </cell>
          <cell r="H287">
            <v>2.5442999999999998</v>
          </cell>
          <cell r="I287" t="str">
            <v>066</v>
          </cell>
          <cell r="J287">
            <v>2024</v>
          </cell>
        </row>
        <row r="288">
          <cell r="A288" t="str">
            <v>066OBIONRIVES</v>
          </cell>
          <cell r="B288" t="str">
            <v>OBION</v>
          </cell>
          <cell r="C288" t="str">
            <v>RIVES</v>
          </cell>
          <cell r="E288">
            <v>1.3804000000000001</v>
          </cell>
          <cell r="F288">
            <v>1.3</v>
          </cell>
          <cell r="H288">
            <v>2.6804000000000001</v>
          </cell>
          <cell r="I288" t="str">
            <v>066</v>
          </cell>
          <cell r="J288">
            <v>2024</v>
          </cell>
        </row>
        <row r="289">
          <cell r="A289" t="str">
            <v>066OBIONSAMBURG</v>
          </cell>
          <cell r="B289" t="str">
            <v>OBION</v>
          </cell>
          <cell r="C289" t="str">
            <v>SAMBURG</v>
          </cell>
          <cell r="E289">
            <v>1.3804000000000001</v>
          </cell>
          <cell r="F289">
            <v>0.75719999999999998</v>
          </cell>
          <cell r="H289">
            <v>2.1375999999999999</v>
          </cell>
          <cell r="I289" t="str">
            <v>066</v>
          </cell>
          <cell r="J289">
            <v>2024</v>
          </cell>
        </row>
        <row r="290">
          <cell r="A290" t="str">
            <v>066OBIONSOUTH FULTON</v>
          </cell>
          <cell r="B290" t="str">
            <v>OBION</v>
          </cell>
          <cell r="C290" t="str">
            <v>SOUTH FULTON</v>
          </cell>
          <cell r="E290">
            <v>1.3804000000000001</v>
          </cell>
          <cell r="F290">
            <v>1.2</v>
          </cell>
          <cell r="H290">
            <v>2.5804</v>
          </cell>
          <cell r="I290" t="str">
            <v>066</v>
          </cell>
          <cell r="J290">
            <v>2024</v>
          </cell>
        </row>
        <row r="291">
          <cell r="A291" t="str">
            <v>066OBIONTRIMBLE</v>
          </cell>
          <cell r="B291" t="str">
            <v>OBION</v>
          </cell>
          <cell r="C291" t="str">
            <v>TRIMBLE</v>
          </cell>
          <cell r="E291">
            <v>1.3804000000000001</v>
          </cell>
          <cell r="F291">
            <v>1.4209000000000001</v>
          </cell>
          <cell r="H291">
            <v>2.8012999999999999</v>
          </cell>
          <cell r="I291" t="str">
            <v>066</v>
          </cell>
          <cell r="J291">
            <v>2024</v>
          </cell>
        </row>
        <row r="292">
          <cell r="A292" t="str">
            <v>066OBIONTROY</v>
          </cell>
          <cell r="B292" t="str">
            <v>OBION</v>
          </cell>
          <cell r="C292" t="str">
            <v>TROY</v>
          </cell>
          <cell r="E292">
            <v>1.3804000000000001</v>
          </cell>
          <cell r="F292">
            <v>1.1845000000000001</v>
          </cell>
          <cell r="H292">
            <v>2.5649000000000002</v>
          </cell>
          <cell r="I292" t="str">
            <v>066</v>
          </cell>
          <cell r="J292">
            <v>2024</v>
          </cell>
        </row>
        <row r="293">
          <cell r="A293" t="str">
            <v>066OBIONUNION CITY</v>
          </cell>
          <cell r="B293" t="str">
            <v>OBION</v>
          </cell>
          <cell r="C293" t="str">
            <v>UNION CITY</v>
          </cell>
          <cell r="E293">
            <v>1.1653</v>
          </cell>
          <cell r="F293">
            <v>1.6376999999999999</v>
          </cell>
          <cell r="H293">
            <v>2.8029999999999999</v>
          </cell>
          <cell r="I293" t="str">
            <v>066</v>
          </cell>
          <cell r="J293">
            <v>2024</v>
          </cell>
        </row>
        <row r="294">
          <cell r="A294" t="str">
            <v>066OBIONWOODLAND MILLS</v>
          </cell>
          <cell r="B294" t="str">
            <v>OBION</v>
          </cell>
          <cell r="C294" t="str">
            <v>WOODLAND MILLS</v>
          </cell>
          <cell r="E294">
            <v>1.3804000000000001</v>
          </cell>
          <cell r="F294">
            <v>0.88109999999999999</v>
          </cell>
          <cell r="H294">
            <v>2.2614999999999998</v>
          </cell>
          <cell r="I294" t="str">
            <v>066</v>
          </cell>
          <cell r="J294">
            <v>2024</v>
          </cell>
        </row>
        <row r="295">
          <cell r="A295" t="str">
            <v>066OBIONKENTON SSD</v>
          </cell>
          <cell r="B295" t="str">
            <v>OBION</v>
          </cell>
          <cell r="D295" t="str">
            <v>KENTON SSD</v>
          </cell>
          <cell r="E295">
            <v>1.3804000000000001</v>
          </cell>
          <cell r="G295">
            <v>0.28389999999999999</v>
          </cell>
          <cell r="H295">
            <v>1.6642999999999999</v>
          </cell>
          <cell r="I295" t="str">
            <v>066</v>
          </cell>
          <cell r="J295">
            <v>2024</v>
          </cell>
        </row>
        <row r="296">
          <cell r="A296" t="str">
            <v>066OBION</v>
          </cell>
          <cell r="B296" t="str">
            <v>OBION</v>
          </cell>
          <cell r="E296">
            <v>1.3804000000000001</v>
          </cell>
          <cell r="H296">
            <v>1.3804000000000001</v>
          </cell>
          <cell r="I296" t="str">
            <v>066</v>
          </cell>
          <cell r="J296">
            <v>2024</v>
          </cell>
        </row>
        <row r="297">
          <cell r="A297" t="str">
            <v>067OVERTONLIVINGSTON</v>
          </cell>
          <cell r="B297" t="str">
            <v>OVERTON</v>
          </cell>
          <cell r="C297" t="str">
            <v>LIVINGSTON</v>
          </cell>
          <cell r="E297">
            <v>2.2486999999999999</v>
          </cell>
          <cell r="F297">
            <v>1.8087</v>
          </cell>
          <cell r="H297">
            <v>4.0574000000000003</v>
          </cell>
          <cell r="I297" t="str">
            <v>067</v>
          </cell>
          <cell r="J297">
            <v>2024</v>
          </cell>
        </row>
        <row r="298">
          <cell r="A298" t="str">
            <v>067OVERTON</v>
          </cell>
          <cell r="B298" t="str">
            <v>OVERTON</v>
          </cell>
          <cell r="E298">
            <v>2.2486999999999999</v>
          </cell>
          <cell r="H298">
            <v>2.2486999999999999</v>
          </cell>
          <cell r="I298" t="str">
            <v>067</v>
          </cell>
          <cell r="J298">
            <v>2024</v>
          </cell>
        </row>
        <row r="299">
          <cell r="A299" t="str">
            <v>068PERRYLINDEN</v>
          </cell>
          <cell r="B299" t="str">
            <v>PERRY</v>
          </cell>
          <cell r="C299" t="str">
            <v>LINDEN</v>
          </cell>
          <cell r="E299">
            <v>2.2964000000000002</v>
          </cell>
          <cell r="F299">
            <v>0.50319999999999998</v>
          </cell>
          <cell r="H299">
            <v>2.7995999999999999</v>
          </cell>
          <cell r="I299" t="str">
            <v>068</v>
          </cell>
          <cell r="J299">
            <v>2024</v>
          </cell>
        </row>
        <row r="300">
          <cell r="A300" t="str">
            <v>068PERRYLOBELVILLE</v>
          </cell>
          <cell r="B300" t="str">
            <v>PERRY</v>
          </cell>
          <cell r="C300" t="str">
            <v>LOBELVILLE</v>
          </cell>
          <cell r="E300">
            <v>2.2964000000000002</v>
          </cell>
          <cell r="F300">
            <v>0.76890000000000003</v>
          </cell>
          <cell r="H300">
            <v>3.0653000000000001</v>
          </cell>
          <cell r="I300" t="str">
            <v>068</v>
          </cell>
          <cell r="J300">
            <v>2024</v>
          </cell>
        </row>
        <row r="301">
          <cell r="A301" t="str">
            <v>068PERRY</v>
          </cell>
          <cell r="B301" t="str">
            <v>PERRY</v>
          </cell>
          <cell r="E301">
            <v>2.2964000000000002</v>
          </cell>
          <cell r="H301">
            <v>2.2964000000000002</v>
          </cell>
          <cell r="I301" t="str">
            <v>068</v>
          </cell>
          <cell r="J301">
            <v>2024</v>
          </cell>
        </row>
        <row r="302">
          <cell r="A302" t="str">
            <v>069PICKETTBYRDSTOWN</v>
          </cell>
          <cell r="B302" t="str">
            <v>PICKETT</v>
          </cell>
          <cell r="C302" t="str">
            <v>BYRDSTOWN</v>
          </cell>
          <cell r="E302">
            <v>1.71</v>
          </cell>
          <cell r="F302">
            <v>0.3498</v>
          </cell>
          <cell r="H302">
            <v>2.0598000000000001</v>
          </cell>
          <cell r="I302" t="str">
            <v>069</v>
          </cell>
          <cell r="J302">
            <v>2024</v>
          </cell>
        </row>
        <row r="303">
          <cell r="A303" t="str">
            <v>069PICKETT</v>
          </cell>
          <cell r="B303" t="str">
            <v>PICKETT</v>
          </cell>
          <cell r="E303">
            <v>1.71</v>
          </cell>
          <cell r="H303">
            <v>1.71</v>
          </cell>
          <cell r="I303" t="str">
            <v>069</v>
          </cell>
          <cell r="J303">
            <v>2024</v>
          </cell>
        </row>
        <row r="304">
          <cell r="A304" t="str">
            <v>070POLKBENTON</v>
          </cell>
          <cell r="B304" t="str">
            <v>POLK</v>
          </cell>
          <cell r="C304" t="str">
            <v>BENTON</v>
          </cell>
          <cell r="E304">
            <v>1.6895</v>
          </cell>
          <cell r="F304">
            <v>0.52</v>
          </cell>
          <cell r="H304">
            <v>2.2094999999999998</v>
          </cell>
          <cell r="I304" t="str">
            <v>070</v>
          </cell>
          <cell r="J304">
            <v>2024</v>
          </cell>
        </row>
        <row r="305">
          <cell r="A305" t="str">
            <v>070POLKCOPPERHILL</v>
          </cell>
          <cell r="B305" t="str">
            <v>POLK</v>
          </cell>
          <cell r="C305" t="str">
            <v>COPPERHILL</v>
          </cell>
          <cell r="E305">
            <v>1.6895</v>
          </cell>
          <cell r="F305">
            <v>0.76870000000000005</v>
          </cell>
          <cell r="H305">
            <v>2.4582000000000002</v>
          </cell>
          <cell r="I305" t="str">
            <v>070</v>
          </cell>
          <cell r="J305">
            <v>2024</v>
          </cell>
        </row>
        <row r="306">
          <cell r="A306" t="str">
            <v>070POLKDUCKTOWN</v>
          </cell>
          <cell r="B306" t="str">
            <v>POLK</v>
          </cell>
          <cell r="C306" t="str">
            <v>DUCKTOWN</v>
          </cell>
          <cell r="E306">
            <v>1.6895</v>
          </cell>
          <cell r="F306">
            <v>0.59219999999999995</v>
          </cell>
          <cell r="H306">
            <v>2.2816999999999998</v>
          </cell>
          <cell r="I306" t="str">
            <v>070</v>
          </cell>
          <cell r="J306">
            <v>2024</v>
          </cell>
        </row>
        <row r="307">
          <cell r="A307" t="str">
            <v>070POLK</v>
          </cell>
          <cell r="B307" t="str">
            <v>POLK</v>
          </cell>
          <cell r="E307">
            <v>1.6895</v>
          </cell>
          <cell r="H307">
            <v>1.6895</v>
          </cell>
          <cell r="I307" t="str">
            <v>070</v>
          </cell>
          <cell r="J307">
            <v>2024</v>
          </cell>
        </row>
        <row r="308">
          <cell r="A308" t="str">
            <v>071PUTNAMALGOOD</v>
          </cell>
          <cell r="B308" t="str">
            <v>PUTNAM</v>
          </cell>
          <cell r="C308" t="str">
            <v>ALGOOD</v>
          </cell>
          <cell r="E308">
            <v>2.66</v>
          </cell>
          <cell r="F308">
            <v>0.36230000000000001</v>
          </cell>
          <cell r="H308">
            <v>3.0223</v>
          </cell>
          <cell r="I308" t="str">
            <v>071</v>
          </cell>
          <cell r="J308">
            <v>2024</v>
          </cell>
        </row>
        <row r="309">
          <cell r="A309" t="str">
            <v>071PUTNAMBAXTER</v>
          </cell>
          <cell r="B309" t="str">
            <v>PUTNAM</v>
          </cell>
          <cell r="C309" t="str">
            <v>BAXTER</v>
          </cell>
          <cell r="E309">
            <v>2.66</v>
          </cell>
          <cell r="F309">
            <v>1.0860000000000001</v>
          </cell>
          <cell r="H309">
            <v>3.746</v>
          </cell>
          <cell r="I309" t="str">
            <v>071</v>
          </cell>
          <cell r="J309">
            <v>2024</v>
          </cell>
        </row>
        <row r="310">
          <cell r="A310" t="str">
            <v>071PUTNAMCOOKEVILLE</v>
          </cell>
          <cell r="B310" t="str">
            <v>PUTNAM</v>
          </cell>
          <cell r="C310" t="str">
            <v>COOKEVILLE</v>
          </cell>
          <cell r="E310">
            <v>2.66</v>
          </cell>
          <cell r="F310">
            <v>0.92</v>
          </cell>
          <cell r="H310">
            <v>3.58</v>
          </cell>
          <cell r="I310" t="str">
            <v>071</v>
          </cell>
          <cell r="J310">
            <v>2024</v>
          </cell>
        </row>
        <row r="311">
          <cell r="A311" t="str">
            <v>071PUTNAMMONTEREY</v>
          </cell>
          <cell r="B311" t="str">
            <v>PUTNAM</v>
          </cell>
          <cell r="C311" t="str">
            <v>MONTEREY</v>
          </cell>
          <cell r="E311">
            <v>2.66</v>
          </cell>
          <cell r="F311">
            <v>1.39</v>
          </cell>
          <cell r="H311">
            <v>4.05</v>
          </cell>
          <cell r="I311" t="str">
            <v>071</v>
          </cell>
          <cell r="J311">
            <v>2024</v>
          </cell>
        </row>
        <row r="312">
          <cell r="A312" t="str">
            <v>071PUTNAM</v>
          </cell>
          <cell r="B312" t="str">
            <v>PUTNAM</v>
          </cell>
          <cell r="E312">
            <v>2.66</v>
          </cell>
          <cell r="H312">
            <v>2.66</v>
          </cell>
          <cell r="I312" t="str">
            <v>071</v>
          </cell>
          <cell r="J312">
            <v>2024</v>
          </cell>
        </row>
        <row r="313">
          <cell r="A313" t="str">
            <v>072RHEADAYTON</v>
          </cell>
          <cell r="B313" t="str">
            <v>RHEA</v>
          </cell>
          <cell r="C313" t="str">
            <v>DAYTON</v>
          </cell>
          <cell r="E313">
            <v>1.3486</v>
          </cell>
          <cell r="F313">
            <v>0.52400000000000002</v>
          </cell>
          <cell r="H313">
            <v>1.8726</v>
          </cell>
          <cell r="I313" t="str">
            <v>072</v>
          </cell>
          <cell r="J313">
            <v>2024</v>
          </cell>
        </row>
        <row r="314">
          <cell r="A314" t="str">
            <v>072RHEAGRAYSVILLE</v>
          </cell>
          <cell r="B314" t="str">
            <v>RHEA</v>
          </cell>
          <cell r="C314" t="str">
            <v>GRAYSVILLE</v>
          </cell>
          <cell r="E314">
            <v>1.3486</v>
          </cell>
          <cell r="F314">
            <v>0.59340000000000004</v>
          </cell>
          <cell r="H314">
            <v>1.9419999999999999</v>
          </cell>
          <cell r="I314" t="str">
            <v>072</v>
          </cell>
          <cell r="J314">
            <v>2024</v>
          </cell>
        </row>
        <row r="315">
          <cell r="A315" t="str">
            <v>072RHEASPRING CITY</v>
          </cell>
          <cell r="B315" t="str">
            <v>RHEA</v>
          </cell>
          <cell r="C315" t="str">
            <v>SPRING CITY</v>
          </cell>
          <cell r="E315">
            <v>1.3486</v>
          </cell>
          <cell r="F315">
            <v>0.99380000000000002</v>
          </cell>
          <cell r="H315">
            <v>2.3424</v>
          </cell>
          <cell r="I315" t="str">
            <v>072</v>
          </cell>
          <cell r="J315">
            <v>2024</v>
          </cell>
        </row>
        <row r="316">
          <cell r="A316" t="str">
            <v>072RHEA</v>
          </cell>
          <cell r="B316" t="str">
            <v>RHEA</v>
          </cell>
          <cell r="E316">
            <v>1.3486</v>
          </cell>
          <cell r="H316">
            <v>1.3486</v>
          </cell>
          <cell r="I316" t="str">
            <v>072</v>
          </cell>
          <cell r="J316">
            <v>2024</v>
          </cell>
        </row>
        <row r="317">
          <cell r="A317" t="str">
            <v>073ROANEHARRIMAN</v>
          </cell>
          <cell r="B317" t="str">
            <v>ROANE</v>
          </cell>
          <cell r="C317" t="str">
            <v>HARRIMAN</v>
          </cell>
          <cell r="E317">
            <v>2.3250000000000002</v>
          </cell>
          <cell r="F317">
            <v>1.0900000000000001</v>
          </cell>
          <cell r="H317">
            <v>3.415</v>
          </cell>
          <cell r="I317" t="str">
            <v>073</v>
          </cell>
          <cell r="J317">
            <v>2024</v>
          </cell>
        </row>
        <row r="318">
          <cell r="A318" t="str">
            <v>073ROANEKINGSTON</v>
          </cell>
          <cell r="B318" t="str">
            <v>ROANE</v>
          </cell>
          <cell r="C318" t="str">
            <v>KINGSTON</v>
          </cell>
          <cell r="E318">
            <v>2.3250000000000002</v>
          </cell>
          <cell r="F318">
            <v>1.31</v>
          </cell>
          <cell r="H318">
            <v>3.6349999999999998</v>
          </cell>
          <cell r="I318" t="str">
            <v>073</v>
          </cell>
          <cell r="J318">
            <v>2024</v>
          </cell>
        </row>
        <row r="319">
          <cell r="A319" t="str">
            <v>073ROANEOAK RIDGE</v>
          </cell>
          <cell r="B319" t="str">
            <v>ROANE</v>
          </cell>
          <cell r="C319" t="str">
            <v>OAK RIDGE</v>
          </cell>
          <cell r="E319">
            <v>2.3250000000000002</v>
          </cell>
          <cell r="F319">
            <v>2.3136000000000001</v>
          </cell>
          <cell r="H319">
            <v>4.6386000000000003</v>
          </cell>
          <cell r="I319" t="str">
            <v>073</v>
          </cell>
          <cell r="J319">
            <v>2024</v>
          </cell>
        </row>
        <row r="320">
          <cell r="A320" t="str">
            <v>073ROANEOLIVER SPRINGS</v>
          </cell>
          <cell r="B320" t="str">
            <v>ROANE</v>
          </cell>
          <cell r="C320" t="str">
            <v>OLIVER SPRINGS</v>
          </cell>
          <cell r="E320">
            <v>2.3250000000000002</v>
          </cell>
          <cell r="F320">
            <v>1.3360000000000001</v>
          </cell>
          <cell r="H320">
            <v>3.661</v>
          </cell>
          <cell r="I320" t="str">
            <v>073</v>
          </cell>
          <cell r="J320">
            <v>2024</v>
          </cell>
        </row>
        <row r="321">
          <cell r="A321" t="str">
            <v>073ROANEROCKWOOD</v>
          </cell>
          <cell r="B321" t="str">
            <v>ROANE</v>
          </cell>
          <cell r="C321" t="str">
            <v>ROCKWOOD</v>
          </cell>
          <cell r="E321">
            <v>2.3250000000000002</v>
          </cell>
          <cell r="F321">
            <v>1.05</v>
          </cell>
          <cell r="H321">
            <v>3.375</v>
          </cell>
          <cell r="I321" t="str">
            <v>073</v>
          </cell>
          <cell r="J321">
            <v>2024</v>
          </cell>
        </row>
        <row r="322">
          <cell r="A322" t="str">
            <v>073ROANE</v>
          </cell>
          <cell r="B322" t="str">
            <v>ROANE</v>
          </cell>
          <cell r="E322">
            <v>2.4</v>
          </cell>
          <cell r="H322">
            <v>2.4</v>
          </cell>
          <cell r="I322" t="str">
            <v>073</v>
          </cell>
          <cell r="J322">
            <v>2024</v>
          </cell>
        </row>
        <row r="323">
          <cell r="A323" t="str">
            <v>074ROBERTSONADAMS</v>
          </cell>
          <cell r="B323" t="str">
            <v>ROBERTSON</v>
          </cell>
          <cell r="C323" t="str">
            <v>ADAMS</v>
          </cell>
          <cell r="E323">
            <v>1.8</v>
          </cell>
          <cell r="F323">
            <v>0.3</v>
          </cell>
          <cell r="H323">
            <v>2.1</v>
          </cell>
          <cell r="I323" t="str">
            <v>074</v>
          </cell>
          <cell r="J323">
            <v>2024</v>
          </cell>
        </row>
        <row r="324">
          <cell r="A324" t="str">
            <v>074ROBERTSONCEDAR HILL</v>
          </cell>
          <cell r="B324" t="str">
            <v>ROBERTSON</v>
          </cell>
          <cell r="C324" t="str">
            <v>CEDAR HILL</v>
          </cell>
          <cell r="E324">
            <v>1.8</v>
          </cell>
          <cell r="F324">
            <v>0.13009999999999999</v>
          </cell>
          <cell r="H324">
            <v>1.9300999999999999</v>
          </cell>
          <cell r="I324" t="str">
            <v>074</v>
          </cell>
          <cell r="J324">
            <v>2024</v>
          </cell>
        </row>
        <row r="325">
          <cell r="A325" t="str">
            <v>074ROBERTSONCOOPERTOWN</v>
          </cell>
          <cell r="B325" t="str">
            <v>ROBERTSON</v>
          </cell>
          <cell r="C325" t="str">
            <v>COOPERTOWN</v>
          </cell>
          <cell r="E325">
            <v>1.8</v>
          </cell>
          <cell r="F325">
            <v>0.22</v>
          </cell>
          <cell r="H325">
            <v>2.02</v>
          </cell>
          <cell r="I325" t="str">
            <v>074</v>
          </cell>
          <cell r="J325">
            <v>2024</v>
          </cell>
        </row>
        <row r="326">
          <cell r="A326" t="str">
            <v>074ROBERTSONGREENBRIER</v>
          </cell>
          <cell r="B326" t="str">
            <v>ROBERTSON</v>
          </cell>
          <cell r="C326" t="str">
            <v>GREENBRIER</v>
          </cell>
          <cell r="E326">
            <v>1.8</v>
          </cell>
          <cell r="F326">
            <v>1.0395000000000001</v>
          </cell>
          <cell r="H326">
            <v>2.8395000000000001</v>
          </cell>
          <cell r="I326" t="str">
            <v>074</v>
          </cell>
          <cell r="J326">
            <v>2024</v>
          </cell>
        </row>
        <row r="327">
          <cell r="A327" t="str">
            <v>074ROBERTSONMILLERSVILLE</v>
          </cell>
          <cell r="B327" t="str">
            <v>ROBERTSON</v>
          </cell>
          <cell r="C327" t="str">
            <v>MILLERSVILLE</v>
          </cell>
          <cell r="E327">
            <v>1.8</v>
          </cell>
          <cell r="F327">
            <v>0.66979999999999995</v>
          </cell>
          <cell r="H327">
            <v>2.4698000000000002</v>
          </cell>
          <cell r="I327" t="str">
            <v>074</v>
          </cell>
          <cell r="J327">
            <v>2024</v>
          </cell>
        </row>
        <row r="328">
          <cell r="A328" t="str">
            <v>074ROBERTSONPORTLAND</v>
          </cell>
          <cell r="B328" t="str">
            <v>ROBERTSON</v>
          </cell>
          <cell r="C328" t="str">
            <v>PORTLAND</v>
          </cell>
          <cell r="E328">
            <v>1.8</v>
          </cell>
          <cell r="F328">
            <v>0.9</v>
          </cell>
          <cell r="H328">
            <v>2.7</v>
          </cell>
          <cell r="I328" t="str">
            <v>074</v>
          </cell>
          <cell r="J328">
            <v>2024</v>
          </cell>
        </row>
        <row r="329">
          <cell r="A329" t="str">
            <v>074ROBERTSONRIDGETOP</v>
          </cell>
          <cell r="B329" t="str">
            <v>ROBERTSON</v>
          </cell>
          <cell r="C329" t="str">
            <v>RIDGETOP</v>
          </cell>
          <cell r="E329">
            <v>1.8</v>
          </cell>
          <cell r="F329">
            <v>0.377</v>
          </cell>
          <cell r="H329">
            <v>2.177</v>
          </cell>
          <cell r="I329" t="str">
            <v>074</v>
          </cell>
          <cell r="J329">
            <v>2024</v>
          </cell>
        </row>
        <row r="330">
          <cell r="A330" t="str">
            <v>074ROBERTSONSPRINGFIELD</v>
          </cell>
          <cell r="B330" t="str">
            <v>ROBERTSON</v>
          </cell>
          <cell r="C330" t="str">
            <v>SPRINGFIELD</v>
          </cell>
          <cell r="E330">
            <v>1.8</v>
          </cell>
          <cell r="F330">
            <v>0.70530000000000004</v>
          </cell>
          <cell r="H330">
            <v>2.5053000000000001</v>
          </cell>
          <cell r="I330" t="str">
            <v>074</v>
          </cell>
          <cell r="J330">
            <v>2024</v>
          </cell>
        </row>
        <row r="331">
          <cell r="A331" t="str">
            <v>074ROBERTSONWHITE HOUSE</v>
          </cell>
          <cell r="B331" t="str">
            <v>ROBERTSON</v>
          </cell>
          <cell r="C331" t="str">
            <v>WHITE HOUSE</v>
          </cell>
          <cell r="E331">
            <v>1.8</v>
          </cell>
          <cell r="F331">
            <v>0.89610000000000001</v>
          </cell>
          <cell r="H331">
            <v>2.6960999999999999</v>
          </cell>
          <cell r="I331" t="str">
            <v>074</v>
          </cell>
          <cell r="J331">
            <v>2024</v>
          </cell>
        </row>
        <row r="332">
          <cell r="A332" t="str">
            <v>074ROBERTSON</v>
          </cell>
          <cell r="B332" t="str">
            <v>ROBERTSON</v>
          </cell>
          <cell r="E332">
            <v>1.8</v>
          </cell>
          <cell r="H332">
            <v>1.8</v>
          </cell>
          <cell r="I332" t="str">
            <v>074</v>
          </cell>
          <cell r="J332">
            <v>2024</v>
          </cell>
        </row>
        <row r="333">
          <cell r="A333" t="str">
            <v>075RUTHERFORDEAGLEVILLE</v>
          </cell>
          <cell r="B333" t="str">
            <v>RUTHERFORD</v>
          </cell>
          <cell r="C333" t="str">
            <v>EAGLEVILLE</v>
          </cell>
          <cell r="E333">
            <v>1.8762000000000001</v>
          </cell>
          <cell r="F333">
            <v>0.40510000000000002</v>
          </cell>
          <cell r="H333">
            <v>2.2812999999999999</v>
          </cell>
          <cell r="I333" t="str">
            <v>075</v>
          </cell>
          <cell r="J333">
            <v>2024</v>
          </cell>
        </row>
        <row r="334">
          <cell r="A334" t="str">
            <v>075RUTHERFORDLaVERGNE</v>
          </cell>
          <cell r="B334" t="str">
            <v>RUTHERFORD</v>
          </cell>
          <cell r="C334" t="str">
            <v>LaVERGNE</v>
          </cell>
          <cell r="E334">
            <v>1.8762000000000001</v>
          </cell>
          <cell r="F334">
            <v>0.5363</v>
          </cell>
          <cell r="H334">
            <v>2.4125000000000001</v>
          </cell>
          <cell r="I334" t="str">
            <v>075</v>
          </cell>
          <cell r="J334">
            <v>2024</v>
          </cell>
        </row>
        <row r="335">
          <cell r="A335" t="str">
            <v>075RUTHERFORDMURFREESBORO</v>
          </cell>
          <cell r="B335" t="str">
            <v>RUTHERFORD</v>
          </cell>
          <cell r="C335" t="str">
            <v>MURFREESBORO</v>
          </cell>
          <cell r="E335">
            <v>1.8762000000000001</v>
          </cell>
          <cell r="F335">
            <v>0.9526</v>
          </cell>
          <cell r="H335">
            <v>2.8288000000000002</v>
          </cell>
          <cell r="I335" t="str">
            <v>075</v>
          </cell>
          <cell r="J335">
            <v>2024</v>
          </cell>
        </row>
        <row r="336">
          <cell r="A336" t="str">
            <v>075RUTHERFORDSMYRNA</v>
          </cell>
          <cell r="B336" t="str">
            <v>RUTHERFORD</v>
          </cell>
          <cell r="C336" t="str">
            <v>SMYRNA</v>
          </cell>
          <cell r="E336">
            <v>1.8762000000000001</v>
          </cell>
          <cell r="F336">
            <v>0.52569999999999995</v>
          </cell>
          <cell r="H336">
            <v>2.4018999999999999</v>
          </cell>
          <cell r="I336" t="str">
            <v>075</v>
          </cell>
          <cell r="J336">
            <v>2024</v>
          </cell>
        </row>
        <row r="337">
          <cell r="A337" t="str">
            <v>075RUTHERFORD</v>
          </cell>
          <cell r="B337" t="str">
            <v>RUTHERFORD</v>
          </cell>
          <cell r="E337">
            <v>1.8762000000000001</v>
          </cell>
          <cell r="H337">
            <v>1.8762000000000001</v>
          </cell>
          <cell r="I337" t="str">
            <v>075</v>
          </cell>
          <cell r="J337">
            <v>2024</v>
          </cell>
        </row>
        <row r="338">
          <cell r="A338" t="str">
            <v>076SCOTTHUNTSVILLE</v>
          </cell>
          <cell r="B338" t="str">
            <v>SCOTT</v>
          </cell>
          <cell r="C338" t="str">
            <v>HUNTSVILLE</v>
          </cell>
          <cell r="E338">
            <v>1.6009</v>
          </cell>
          <cell r="F338">
            <v>0.5</v>
          </cell>
          <cell r="H338">
            <v>2.1009000000000002</v>
          </cell>
          <cell r="I338" t="str">
            <v>076</v>
          </cell>
          <cell r="J338">
            <v>2024</v>
          </cell>
        </row>
        <row r="339">
          <cell r="A339" t="str">
            <v>076SCOTTONEIDAONEIDA SSD</v>
          </cell>
          <cell r="B339" t="str">
            <v>SCOTT</v>
          </cell>
          <cell r="C339" t="str">
            <v>ONEIDA</v>
          </cell>
          <cell r="D339" t="str">
            <v>ONEIDA SSD</v>
          </cell>
          <cell r="E339">
            <v>1.6035999999999999</v>
          </cell>
          <cell r="F339">
            <v>1.1599999999999999</v>
          </cell>
          <cell r="G339">
            <v>0.35920000000000002</v>
          </cell>
          <cell r="H339">
            <v>3.1227999999999998</v>
          </cell>
          <cell r="I339" t="str">
            <v>076</v>
          </cell>
          <cell r="J339">
            <v>2024</v>
          </cell>
        </row>
        <row r="340">
          <cell r="A340" t="str">
            <v>076SCOTTONEIDA</v>
          </cell>
          <cell r="B340" t="str">
            <v>SCOTT</v>
          </cell>
          <cell r="C340" t="str">
            <v>ONEIDA</v>
          </cell>
          <cell r="E340">
            <v>1.6009</v>
          </cell>
          <cell r="F340">
            <v>1.1599999999999999</v>
          </cell>
          <cell r="H340">
            <v>2.7608999999999999</v>
          </cell>
          <cell r="I340" t="str">
            <v>076</v>
          </cell>
          <cell r="J340">
            <v>2024</v>
          </cell>
        </row>
        <row r="341">
          <cell r="A341" t="str">
            <v>076SCOTTONEIDA SSD</v>
          </cell>
          <cell r="B341" t="str">
            <v>SCOTT</v>
          </cell>
          <cell r="D341" t="str">
            <v>ONEIDA SSD</v>
          </cell>
          <cell r="E341">
            <v>1.6035999999999999</v>
          </cell>
          <cell r="G341">
            <v>0.35920000000000002</v>
          </cell>
          <cell r="H341">
            <v>1.9628000000000001</v>
          </cell>
          <cell r="I341" t="str">
            <v>076</v>
          </cell>
          <cell r="J341">
            <v>2024</v>
          </cell>
        </row>
        <row r="342">
          <cell r="A342" t="str">
            <v>076SCOTT</v>
          </cell>
          <cell r="B342" t="str">
            <v>SCOTT</v>
          </cell>
          <cell r="E342">
            <v>1.6009</v>
          </cell>
          <cell r="H342">
            <v>1.6009</v>
          </cell>
          <cell r="I342" t="str">
            <v>076</v>
          </cell>
          <cell r="J342">
            <v>2024</v>
          </cell>
        </row>
        <row r="343">
          <cell r="A343" t="str">
            <v>077SEQUATCHIEDUNLAP</v>
          </cell>
          <cell r="B343" t="str">
            <v>SEQUATCHIE</v>
          </cell>
          <cell r="C343" t="str">
            <v>DUNLAP</v>
          </cell>
          <cell r="E343">
            <v>1.8366</v>
          </cell>
          <cell r="F343">
            <v>0.57799999999999996</v>
          </cell>
          <cell r="H343">
            <v>2.4146000000000001</v>
          </cell>
          <cell r="I343" t="str">
            <v>077</v>
          </cell>
          <cell r="J343">
            <v>2024</v>
          </cell>
        </row>
        <row r="344">
          <cell r="A344" t="str">
            <v>077SEQUATCHIE</v>
          </cell>
          <cell r="B344" t="str">
            <v>SEQUATCHIE</v>
          </cell>
          <cell r="E344">
            <v>1.8366</v>
          </cell>
          <cell r="H344">
            <v>1.8366</v>
          </cell>
          <cell r="I344" t="str">
            <v>077</v>
          </cell>
          <cell r="J344">
            <v>2024</v>
          </cell>
        </row>
        <row r="345">
          <cell r="A345" t="str">
            <v>078SEVIERGATLINBURG</v>
          </cell>
          <cell r="B345" t="str">
            <v>SEVIER</v>
          </cell>
          <cell r="C345" t="str">
            <v>GATLINBURG</v>
          </cell>
          <cell r="E345">
            <v>1.48</v>
          </cell>
          <cell r="F345">
            <v>0.12570000000000001</v>
          </cell>
          <cell r="H345">
            <v>1.6056999999999999</v>
          </cell>
          <cell r="I345" t="str">
            <v>078</v>
          </cell>
          <cell r="J345">
            <v>2024</v>
          </cell>
        </row>
        <row r="346">
          <cell r="A346" t="str">
            <v>078SEVIERPIGEON FORGE</v>
          </cell>
          <cell r="B346" t="str">
            <v>SEVIER</v>
          </cell>
          <cell r="C346" t="str">
            <v>PIGEON FORGE</v>
          </cell>
          <cell r="E346">
            <v>1.48</v>
          </cell>
          <cell r="F346">
            <v>0.16520000000000001</v>
          </cell>
          <cell r="H346">
            <v>1.6452</v>
          </cell>
          <cell r="I346" t="str">
            <v>078</v>
          </cell>
          <cell r="J346">
            <v>2024</v>
          </cell>
        </row>
        <row r="347">
          <cell r="A347" t="str">
            <v>078SEVIERPITTMAN CENTER</v>
          </cell>
          <cell r="B347" t="str">
            <v>SEVIER</v>
          </cell>
          <cell r="C347" t="str">
            <v>PITTMAN CENTER</v>
          </cell>
          <cell r="E347">
            <v>1.48</v>
          </cell>
          <cell r="F347">
            <v>0.63560000000000005</v>
          </cell>
          <cell r="H347">
            <v>2.1156000000000001</v>
          </cell>
          <cell r="I347" t="str">
            <v>078</v>
          </cell>
          <cell r="J347">
            <v>2024</v>
          </cell>
        </row>
        <row r="348">
          <cell r="A348" t="str">
            <v>078SEVIERSEVIERVILLE</v>
          </cell>
          <cell r="B348" t="str">
            <v>SEVIER</v>
          </cell>
          <cell r="C348" t="str">
            <v>SEVIERVILLE</v>
          </cell>
          <cell r="E348">
            <v>1.48</v>
          </cell>
          <cell r="F348">
            <v>0.4254</v>
          </cell>
          <cell r="H348">
            <v>1.9054</v>
          </cell>
          <cell r="I348" t="str">
            <v>078</v>
          </cell>
          <cell r="J348">
            <v>2024</v>
          </cell>
        </row>
        <row r="349">
          <cell r="A349" t="str">
            <v>078SEVIER</v>
          </cell>
          <cell r="B349" t="str">
            <v>SEVIER</v>
          </cell>
          <cell r="E349">
            <v>1.48</v>
          </cell>
          <cell r="H349">
            <v>1.48</v>
          </cell>
          <cell r="I349" t="str">
            <v>078</v>
          </cell>
          <cell r="J349">
            <v>2024</v>
          </cell>
        </row>
        <row r="350">
          <cell r="A350" t="str">
            <v>079SHELBYARLINGTON</v>
          </cell>
          <cell r="B350" t="str">
            <v>SHELBY</v>
          </cell>
          <cell r="C350" t="str">
            <v>ARLINGTON</v>
          </cell>
          <cell r="E350">
            <v>3.39</v>
          </cell>
          <cell r="F350">
            <v>1.28</v>
          </cell>
          <cell r="H350">
            <v>4.67</v>
          </cell>
          <cell r="I350" t="str">
            <v>079</v>
          </cell>
          <cell r="J350">
            <v>2024</v>
          </cell>
        </row>
        <row r="351">
          <cell r="A351" t="str">
            <v>079SHELBYBARTLETT</v>
          </cell>
          <cell r="B351" t="str">
            <v>SHELBY</v>
          </cell>
          <cell r="C351" t="str">
            <v>BARTLETT</v>
          </cell>
          <cell r="E351">
            <v>3.39</v>
          </cell>
          <cell r="F351">
            <v>1.73</v>
          </cell>
          <cell r="H351">
            <v>5.12</v>
          </cell>
          <cell r="I351" t="str">
            <v>079</v>
          </cell>
          <cell r="J351">
            <v>2024</v>
          </cell>
        </row>
        <row r="352">
          <cell r="A352" t="str">
            <v>079SHELBYCOLLIERVILLE</v>
          </cell>
          <cell r="B352" t="str">
            <v>SHELBY</v>
          </cell>
          <cell r="C352" t="str">
            <v>COLLIERVILLE</v>
          </cell>
          <cell r="E352">
            <v>3.39</v>
          </cell>
          <cell r="F352">
            <v>1.84</v>
          </cell>
          <cell r="H352">
            <v>5.23</v>
          </cell>
          <cell r="I352" t="str">
            <v>079</v>
          </cell>
          <cell r="J352">
            <v>2024</v>
          </cell>
        </row>
        <row r="353">
          <cell r="A353" t="str">
            <v>079SHELBYGERMANTOWN</v>
          </cell>
          <cell r="B353" t="str">
            <v>SHELBY</v>
          </cell>
          <cell r="C353" t="str">
            <v>GERMANTOWN</v>
          </cell>
          <cell r="E353">
            <v>3.39</v>
          </cell>
          <cell r="F353">
            <v>1.8382000000000001</v>
          </cell>
          <cell r="H353">
            <v>5.2282000000000002</v>
          </cell>
          <cell r="I353" t="str">
            <v>079</v>
          </cell>
          <cell r="J353">
            <v>2024</v>
          </cell>
        </row>
        <row r="354">
          <cell r="A354" t="str">
            <v>079SHELBYLAKELAND</v>
          </cell>
          <cell r="B354" t="str">
            <v>SHELBY</v>
          </cell>
          <cell r="C354" t="str">
            <v>LAKELAND</v>
          </cell>
          <cell r="E354">
            <v>3.39</v>
          </cell>
          <cell r="F354">
            <v>1.19</v>
          </cell>
          <cell r="H354">
            <v>4.58</v>
          </cell>
          <cell r="I354" t="str">
            <v>079</v>
          </cell>
          <cell r="J354">
            <v>2024</v>
          </cell>
        </row>
        <row r="355">
          <cell r="A355" t="str">
            <v>079SHELBYMEMPHIS</v>
          </cell>
          <cell r="B355" t="str">
            <v>SHELBY</v>
          </cell>
          <cell r="C355" t="str">
            <v>MEMPHIS</v>
          </cell>
          <cell r="E355">
            <v>3.39</v>
          </cell>
          <cell r="F355">
            <v>3.1953999999999998</v>
          </cell>
          <cell r="H355">
            <v>6.5853999999999999</v>
          </cell>
          <cell r="I355" t="str">
            <v>079</v>
          </cell>
          <cell r="J355">
            <v>2024</v>
          </cell>
        </row>
        <row r="356">
          <cell r="A356" t="str">
            <v>079SHELBYMILLINGTON</v>
          </cell>
          <cell r="B356" t="str">
            <v>SHELBY</v>
          </cell>
          <cell r="C356" t="str">
            <v>MILLINGTON</v>
          </cell>
          <cell r="E356">
            <v>3.39</v>
          </cell>
          <cell r="F356">
            <v>1.4</v>
          </cell>
          <cell r="H356">
            <v>4.79</v>
          </cell>
          <cell r="I356" t="str">
            <v>079</v>
          </cell>
          <cell r="J356">
            <v>2024</v>
          </cell>
        </row>
        <row r="357">
          <cell r="A357" t="str">
            <v>079SHELBY</v>
          </cell>
          <cell r="B357" t="str">
            <v>SHELBY</v>
          </cell>
          <cell r="E357">
            <v>3.39</v>
          </cell>
          <cell r="H357">
            <v>3.39</v>
          </cell>
          <cell r="I357" t="str">
            <v>079</v>
          </cell>
          <cell r="J357">
            <v>2024</v>
          </cell>
        </row>
        <row r="358">
          <cell r="A358" t="str">
            <v>080SMITHCARTHAGE</v>
          </cell>
          <cell r="B358" t="str">
            <v>SMITH</v>
          </cell>
          <cell r="C358" t="str">
            <v>CARTHAGE</v>
          </cell>
          <cell r="E358">
            <v>1.7331000000000001</v>
          </cell>
          <cell r="F358">
            <v>0.81679999999999997</v>
          </cell>
          <cell r="H358">
            <v>2.5499000000000001</v>
          </cell>
          <cell r="I358" t="str">
            <v>080</v>
          </cell>
          <cell r="J358">
            <v>2024</v>
          </cell>
        </row>
        <row r="359">
          <cell r="A359" t="str">
            <v>080SMITHGORDONSVILLE</v>
          </cell>
          <cell r="B359" t="str">
            <v>SMITH</v>
          </cell>
          <cell r="C359" t="str">
            <v>GORDONSVILLE</v>
          </cell>
          <cell r="E359">
            <v>1.7331000000000001</v>
          </cell>
          <cell r="F359">
            <v>0.58209999999999995</v>
          </cell>
          <cell r="H359">
            <v>2.3151999999999999</v>
          </cell>
          <cell r="I359" t="str">
            <v>080</v>
          </cell>
          <cell r="J359">
            <v>2024</v>
          </cell>
        </row>
        <row r="360">
          <cell r="A360" t="str">
            <v>080SMITHSOUTH CARTHAGE</v>
          </cell>
          <cell r="B360" t="str">
            <v>SMITH</v>
          </cell>
          <cell r="C360" t="str">
            <v>SOUTH CARTHAGE</v>
          </cell>
          <cell r="E360">
            <v>1.7331000000000001</v>
          </cell>
          <cell r="F360">
            <v>0.70630000000000004</v>
          </cell>
          <cell r="H360">
            <v>2.4394</v>
          </cell>
          <cell r="I360" t="str">
            <v>080</v>
          </cell>
          <cell r="J360">
            <v>2024</v>
          </cell>
        </row>
        <row r="361">
          <cell r="A361" t="str">
            <v>080SMITH</v>
          </cell>
          <cell r="B361" t="str">
            <v>SMITH</v>
          </cell>
          <cell r="E361">
            <v>1.7331000000000001</v>
          </cell>
          <cell r="H361">
            <v>1.7331000000000001</v>
          </cell>
          <cell r="I361" t="str">
            <v>080</v>
          </cell>
          <cell r="J361">
            <v>2024</v>
          </cell>
        </row>
        <row r="362">
          <cell r="A362" t="str">
            <v>081STEWARTCUMBERLAND CITY</v>
          </cell>
          <cell r="B362" t="str">
            <v>STEWART</v>
          </cell>
          <cell r="C362" t="str">
            <v>CUMBERLAND CITY</v>
          </cell>
          <cell r="E362">
            <v>1.4862</v>
          </cell>
          <cell r="F362">
            <v>0.49919999999999998</v>
          </cell>
          <cell r="H362">
            <v>1.9854000000000001</v>
          </cell>
          <cell r="I362" t="str">
            <v>081</v>
          </cell>
          <cell r="J362">
            <v>2024</v>
          </cell>
        </row>
        <row r="363">
          <cell r="A363" t="str">
            <v>081STEWARTDOVER</v>
          </cell>
          <cell r="B363" t="str">
            <v>STEWART</v>
          </cell>
          <cell r="C363" t="str">
            <v>DOVER</v>
          </cell>
          <cell r="E363">
            <v>1.4862</v>
          </cell>
          <cell r="F363">
            <v>0.77270000000000005</v>
          </cell>
          <cell r="H363">
            <v>2.2589000000000001</v>
          </cell>
          <cell r="I363" t="str">
            <v>081</v>
          </cell>
          <cell r="J363">
            <v>2024</v>
          </cell>
        </row>
        <row r="364">
          <cell r="A364" t="str">
            <v>081STEWART</v>
          </cell>
          <cell r="B364" t="str">
            <v>STEWART</v>
          </cell>
          <cell r="E364">
            <v>1.4862</v>
          </cell>
          <cell r="H364">
            <v>1.4862</v>
          </cell>
          <cell r="I364" t="str">
            <v>081</v>
          </cell>
          <cell r="J364">
            <v>2024</v>
          </cell>
        </row>
        <row r="365">
          <cell r="A365" t="str">
            <v>082SULLIVANBLUFF CITY</v>
          </cell>
          <cell r="B365" t="str">
            <v>SULLIVAN</v>
          </cell>
          <cell r="C365" t="str">
            <v>BLUFF CITY</v>
          </cell>
          <cell r="E365">
            <v>2.4962</v>
          </cell>
          <cell r="F365">
            <v>1.3</v>
          </cell>
          <cell r="H365">
            <v>3.7961999999999998</v>
          </cell>
          <cell r="I365" t="str">
            <v>082</v>
          </cell>
          <cell r="J365">
            <v>2024</v>
          </cell>
        </row>
        <row r="366">
          <cell r="A366" t="str">
            <v>082SULLIVANBRISTOL</v>
          </cell>
          <cell r="B366" t="str">
            <v>SULLIVAN</v>
          </cell>
          <cell r="C366" t="str">
            <v>BRISTOL</v>
          </cell>
          <cell r="E366">
            <v>2.4962</v>
          </cell>
          <cell r="F366">
            <v>2.25</v>
          </cell>
          <cell r="H366">
            <v>4.7462</v>
          </cell>
          <cell r="I366" t="str">
            <v>082</v>
          </cell>
          <cell r="J366">
            <v>2024</v>
          </cell>
        </row>
        <row r="367">
          <cell r="A367" t="str">
            <v>082SULLIVANJOHNSON CITY</v>
          </cell>
          <cell r="B367" t="str">
            <v>SULLIVAN</v>
          </cell>
          <cell r="C367" t="str">
            <v>JOHNSON CITY</v>
          </cell>
          <cell r="E367">
            <v>2.4962</v>
          </cell>
          <cell r="F367">
            <v>2.0297999999999998</v>
          </cell>
          <cell r="H367">
            <v>4.5259999999999998</v>
          </cell>
          <cell r="I367" t="str">
            <v>082</v>
          </cell>
          <cell r="J367">
            <v>2024</v>
          </cell>
        </row>
        <row r="368">
          <cell r="A368" t="str">
            <v>082SULLIVANKINGSPORT</v>
          </cell>
          <cell r="B368" t="str">
            <v>SULLIVAN</v>
          </cell>
          <cell r="C368" t="str">
            <v>KINGSPORT</v>
          </cell>
          <cell r="E368">
            <v>2.4962</v>
          </cell>
          <cell r="F368">
            <v>1.9983</v>
          </cell>
          <cell r="H368">
            <v>4.4945000000000004</v>
          </cell>
          <cell r="I368" t="str">
            <v>082</v>
          </cell>
          <cell r="J368">
            <v>2024</v>
          </cell>
        </row>
        <row r="369">
          <cell r="A369" t="str">
            <v>082SULLIVAN</v>
          </cell>
          <cell r="B369" t="str">
            <v>SULLIVAN</v>
          </cell>
          <cell r="E369">
            <v>2.4962</v>
          </cell>
          <cell r="H369">
            <v>2.4962</v>
          </cell>
          <cell r="I369" t="str">
            <v>082</v>
          </cell>
          <cell r="J369">
            <v>2024</v>
          </cell>
        </row>
        <row r="370">
          <cell r="A370" t="str">
            <v>083SUMNERGALLATIN</v>
          </cell>
          <cell r="B370" t="str">
            <v>SUMNER</v>
          </cell>
          <cell r="C370" t="str">
            <v>GALLATIN</v>
          </cell>
          <cell r="E370">
            <v>1.421</v>
          </cell>
          <cell r="F370">
            <v>0.52949999999999997</v>
          </cell>
          <cell r="H370">
            <v>1.9504999999999999</v>
          </cell>
          <cell r="I370" t="str">
            <v>083</v>
          </cell>
          <cell r="J370">
            <v>2024</v>
          </cell>
        </row>
        <row r="371">
          <cell r="A371" t="str">
            <v>083SUMNERGOODLETTSVILLE</v>
          </cell>
          <cell r="B371" t="str">
            <v>SUMNER</v>
          </cell>
          <cell r="C371" t="str">
            <v>GOODLETTSVILLE</v>
          </cell>
          <cell r="E371">
            <v>1.421</v>
          </cell>
          <cell r="F371">
            <v>0.50619999999999998</v>
          </cell>
          <cell r="H371">
            <v>1.9272</v>
          </cell>
          <cell r="I371" t="str">
            <v>083</v>
          </cell>
          <cell r="J371">
            <v>2024</v>
          </cell>
        </row>
        <row r="372">
          <cell r="A372" t="str">
            <v>083SUMNERHENDERSONVILLE</v>
          </cell>
          <cell r="B372" t="str">
            <v>SUMNER</v>
          </cell>
          <cell r="C372" t="str">
            <v>HENDERSONVILLE</v>
          </cell>
          <cell r="E372">
            <v>1.421</v>
          </cell>
          <cell r="F372">
            <v>0.58830000000000005</v>
          </cell>
          <cell r="H372">
            <v>2.0093000000000001</v>
          </cell>
          <cell r="I372" t="str">
            <v>083</v>
          </cell>
          <cell r="J372">
            <v>2024</v>
          </cell>
        </row>
        <row r="373">
          <cell r="A373" t="str">
            <v>083SUMNERMILLERSVILLE</v>
          </cell>
          <cell r="B373" t="str">
            <v>SUMNER</v>
          </cell>
          <cell r="C373" t="str">
            <v>MILLERSVILLE</v>
          </cell>
          <cell r="E373">
            <v>1.421</v>
          </cell>
          <cell r="F373">
            <v>0.66979999999999995</v>
          </cell>
          <cell r="H373">
            <v>2.0908000000000002</v>
          </cell>
          <cell r="I373" t="str">
            <v>083</v>
          </cell>
          <cell r="J373">
            <v>2024</v>
          </cell>
        </row>
        <row r="374">
          <cell r="A374" t="str">
            <v>083SUMNERMITCHELLVILLE</v>
          </cell>
          <cell r="B374" t="str">
            <v>SUMNER</v>
          </cell>
          <cell r="C374" t="str">
            <v>MITCHELLVILLE</v>
          </cell>
          <cell r="E374">
            <v>1.421</v>
          </cell>
          <cell r="F374">
            <v>0.25340000000000001</v>
          </cell>
          <cell r="H374">
            <v>1.6744000000000001</v>
          </cell>
          <cell r="I374" t="str">
            <v>083</v>
          </cell>
          <cell r="J374">
            <v>2024</v>
          </cell>
        </row>
        <row r="375">
          <cell r="A375" t="str">
            <v>083SUMNERPORTLAND</v>
          </cell>
          <cell r="B375" t="str">
            <v>SUMNER</v>
          </cell>
          <cell r="C375" t="str">
            <v>PORTLAND</v>
          </cell>
          <cell r="E375">
            <v>1.421</v>
          </cell>
          <cell r="F375">
            <v>0.9</v>
          </cell>
          <cell r="H375">
            <v>2.3210000000000002</v>
          </cell>
          <cell r="I375" t="str">
            <v>083</v>
          </cell>
          <cell r="J375">
            <v>2024</v>
          </cell>
        </row>
        <row r="376">
          <cell r="A376" t="str">
            <v>083SUMNERWESTMORELAND</v>
          </cell>
          <cell r="B376" t="str">
            <v>SUMNER</v>
          </cell>
          <cell r="C376" t="str">
            <v>WESTMORELAND</v>
          </cell>
          <cell r="E376">
            <v>1.421</v>
          </cell>
          <cell r="F376">
            <v>0.83</v>
          </cell>
          <cell r="H376">
            <v>2.2509999999999999</v>
          </cell>
          <cell r="I376" t="str">
            <v>083</v>
          </cell>
          <cell r="J376">
            <v>2024</v>
          </cell>
        </row>
        <row r="377">
          <cell r="A377" t="str">
            <v>083SUMNERWHITE HOUSE</v>
          </cell>
          <cell r="B377" t="str">
            <v>SUMNER</v>
          </cell>
          <cell r="C377" t="str">
            <v>WHITE HOUSE</v>
          </cell>
          <cell r="E377">
            <v>1.421</v>
          </cell>
          <cell r="F377">
            <v>0.89610000000000001</v>
          </cell>
          <cell r="H377">
            <v>2.3170999999999999</v>
          </cell>
          <cell r="I377" t="str">
            <v>083</v>
          </cell>
          <cell r="J377">
            <v>2024</v>
          </cell>
        </row>
        <row r="378">
          <cell r="A378" t="str">
            <v>083SUMNER</v>
          </cell>
          <cell r="B378" t="str">
            <v>SUMNER</v>
          </cell>
          <cell r="E378">
            <v>1.421</v>
          </cell>
          <cell r="H378">
            <v>1.421</v>
          </cell>
          <cell r="I378" t="str">
            <v>083</v>
          </cell>
          <cell r="J378">
            <v>2024</v>
          </cell>
        </row>
        <row r="379">
          <cell r="A379" t="str">
            <v>084TIPTONATOKA</v>
          </cell>
          <cell r="B379" t="str">
            <v>TIPTON</v>
          </cell>
          <cell r="C379" t="str">
            <v>ATOKA</v>
          </cell>
          <cell r="E379">
            <v>1.5217000000000001</v>
          </cell>
          <cell r="F379">
            <v>0.85</v>
          </cell>
          <cell r="H379">
            <v>2.3717000000000001</v>
          </cell>
          <cell r="I379" t="str">
            <v>084</v>
          </cell>
          <cell r="J379">
            <v>2024</v>
          </cell>
        </row>
        <row r="380">
          <cell r="A380" t="str">
            <v>084TIPTONBRIGHTON</v>
          </cell>
          <cell r="B380" t="str">
            <v>TIPTON</v>
          </cell>
          <cell r="C380" t="str">
            <v>BRIGHTON</v>
          </cell>
          <cell r="E380">
            <v>1.5217000000000001</v>
          </cell>
          <cell r="F380">
            <v>0.73280000000000001</v>
          </cell>
          <cell r="H380">
            <v>2.2545000000000002</v>
          </cell>
          <cell r="I380" t="str">
            <v>084</v>
          </cell>
          <cell r="J380">
            <v>2024</v>
          </cell>
        </row>
        <row r="381">
          <cell r="A381" t="str">
            <v>084TIPTONCOVINGTON</v>
          </cell>
          <cell r="B381" t="str">
            <v>TIPTON</v>
          </cell>
          <cell r="C381" t="str">
            <v>COVINGTON</v>
          </cell>
          <cell r="E381">
            <v>1.5217000000000001</v>
          </cell>
          <cell r="F381">
            <v>1.0127999999999999</v>
          </cell>
          <cell r="H381">
            <v>2.5345</v>
          </cell>
          <cell r="I381" t="str">
            <v>084</v>
          </cell>
          <cell r="J381">
            <v>2024</v>
          </cell>
        </row>
        <row r="382">
          <cell r="A382" t="str">
            <v>084TIPTONMASON</v>
          </cell>
          <cell r="B382" t="str">
            <v>TIPTON</v>
          </cell>
          <cell r="C382" t="str">
            <v>MASON</v>
          </cell>
          <cell r="E382">
            <v>1.5217000000000001</v>
          </cell>
          <cell r="F382">
            <v>1.2354000000000001</v>
          </cell>
          <cell r="H382">
            <v>2.7570999999999999</v>
          </cell>
          <cell r="I382" t="str">
            <v>084</v>
          </cell>
          <cell r="J382">
            <v>2024</v>
          </cell>
        </row>
        <row r="383">
          <cell r="A383" t="str">
            <v>084TIPTONMUNFORD</v>
          </cell>
          <cell r="B383" t="str">
            <v>TIPTON</v>
          </cell>
          <cell r="C383" t="str">
            <v>MUNFORD</v>
          </cell>
          <cell r="E383">
            <v>1.5217000000000001</v>
          </cell>
          <cell r="F383">
            <v>0.85089999999999999</v>
          </cell>
          <cell r="H383">
            <v>2.3725999999999998</v>
          </cell>
          <cell r="I383" t="str">
            <v>084</v>
          </cell>
          <cell r="J383">
            <v>2024</v>
          </cell>
        </row>
        <row r="384">
          <cell r="A384" t="str">
            <v>084TIPTON</v>
          </cell>
          <cell r="B384" t="str">
            <v>TIPTON</v>
          </cell>
          <cell r="E384">
            <v>1.5217000000000001</v>
          </cell>
          <cell r="H384">
            <v>1.5217000000000001</v>
          </cell>
          <cell r="I384" t="str">
            <v>084</v>
          </cell>
          <cell r="J384">
            <v>2024</v>
          </cell>
        </row>
        <row r="385">
          <cell r="A385" t="str">
            <v>085TROUSDALEHARTSVILLE</v>
          </cell>
          <cell r="B385" t="str">
            <v>TROUSDALE</v>
          </cell>
          <cell r="C385" t="str">
            <v>HARTSVILLE</v>
          </cell>
          <cell r="E385">
            <v>2.6608000000000001</v>
          </cell>
          <cell r="H385">
            <v>2.6608000000000001</v>
          </cell>
          <cell r="I385" t="str">
            <v>085</v>
          </cell>
          <cell r="J385">
            <v>2024</v>
          </cell>
        </row>
        <row r="386">
          <cell r="A386" t="str">
            <v>085TROUSDALE</v>
          </cell>
          <cell r="B386" t="str">
            <v>TROUSDALE</v>
          </cell>
          <cell r="E386">
            <v>1.9877</v>
          </cell>
          <cell r="H386">
            <v>1.9877</v>
          </cell>
          <cell r="I386" t="str">
            <v>085</v>
          </cell>
          <cell r="J386">
            <v>2024</v>
          </cell>
        </row>
        <row r="387">
          <cell r="A387" t="str">
            <v>086UNICOIERWIN</v>
          </cell>
          <cell r="B387" t="str">
            <v>UNICOI</v>
          </cell>
          <cell r="C387" t="str">
            <v>ERWIN</v>
          </cell>
          <cell r="E387">
            <v>2.6105</v>
          </cell>
          <cell r="F387">
            <v>1.5511999999999999</v>
          </cell>
          <cell r="H387">
            <v>4.1616999999999997</v>
          </cell>
          <cell r="I387" t="str">
            <v>086</v>
          </cell>
          <cell r="J387">
            <v>2024</v>
          </cell>
        </row>
        <row r="388">
          <cell r="A388" t="str">
            <v>086UNICOI</v>
          </cell>
          <cell r="B388" t="str">
            <v>UNICOI</v>
          </cell>
          <cell r="E388">
            <v>2.6105</v>
          </cell>
          <cell r="H388">
            <v>2.6105</v>
          </cell>
          <cell r="I388" t="str">
            <v>086</v>
          </cell>
          <cell r="J388">
            <v>2024</v>
          </cell>
        </row>
        <row r="389">
          <cell r="A389" t="str">
            <v>087UNION</v>
          </cell>
          <cell r="B389" t="str">
            <v>UNION</v>
          </cell>
          <cell r="E389">
            <v>1.8998999999999999</v>
          </cell>
          <cell r="H389">
            <v>1.8998999999999999</v>
          </cell>
          <cell r="I389" t="str">
            <v>087</v>
          </cell>
          <cell r="J389">
            <v>2024</v>
          </cell>
        </row>
        <row r="390">
          <cell r="A390" t="str">
            <v>088VAN BUREN</v>
          </cell>
          <cell r="B390" t="str">
            <v>VAN BUREN</v>
          </cell>
          <cell r="E390">
            <v>2.4</v>
          </cell>
          <cell r="H390">
            <v>2.4</v>
          </cell>
          <cell r="I390" t="str">
            <v>088</v>
          </cell>
          <cell r="J390">
            <v>2024</v>
          </cell>
        </row>
        <row r="391">
          <cell r="A391" t="str">
            <v>089WARRENMORRISON</v>
          </cell>
          <cell r="B391" t="str">
            <v>WARREN</v>
          </cell>
          <cell r="C391" t="str">
            <v>MORRISON</v>
          </cell>
          <cell r="E391">
            <v>1.9677</v>
          </cell>
          <cell r="F391">
            <v>0.10059999999999999</v>
          </cell>
          <cell r="H391">
            <v>2.0682999999999998</v>
          </cell>
          <cell r="I391" t="str">
            <v>089</v>
          </cell>
          <cell r="J391">
            <v>2024</v>
          </cell>
        </row>
        <row r="392">
          <cell r="A392" t="str">
            <v>089WARRENMcMINNVILLE</v>
          </cell>
          <cell r="B392" t="str">
            <v>WARREN</v>
          </cell>
          <cell r="C392" t="str">
            <v>McMINNVILLE</v>
          </cell>
          <cell r="E392">
            <v>1.9677</v>
          </cell>
          <cell r="F392">
            <v>2.0996999999999999</v>
          </cell>
          <cell r="H392">
            <v>4.0674000000000001</v>
          </cell>
          <cell r="I392" t="str">
            <v>089</v>
          </cell>
          <cell r="J392">
            <v>2024</v>
          </cell>
        </row>
        <row r="393">
          <cell r="A393" t="str">
            <v>089WARREN</v>
          </cell>
          <cell r="B393" t="str">
            <v>WARREN</v>
          </cell>
          <cell r="E393">
            <v>1.9677</v>
          </cell>
          <cell r="H393">
            <v>1.9677</v>
          </cell>
          <cell r="I393" t="str">
            <v>089</v>
          </cell>
          <cell r="J393">
            <v>2024</v>
          </cell>
        </row>
        <row r="394">
          <cell r="A394" t="str">
            <v>090WASHINGTONJOHNSON CITY</v>
          </cell>
          <cell r="B394" t="str">
            <v>WASHINGTON</v>
          </cell>
          <cell r="C394" t="str">
            <v>JOHNSON CITY</v>
          </cell>
          <cell r="E394">
            <v>1.71</v>
          </cell>
          <cell r="F394">
            <v>1.3541000000000001</v>
          </cell>
          <cell r="H394">
            <v>3.0640999999999998</v>
          </cell>
          <cell r="I394" t="str">
            <v>090</v>
          </cell>
          <cell r="J394">
            <v>2024</v>
          </cell>
        </row>
        <row r="395">
          <cell r="A395" t="str">
            <v>090WASHINGTONJONESBOROUGH</v>
          </cell>
          <cell r="B395" t="str">
            <v>WASHINGTON</v>
          </cell>
          <cell r="C395" t="str">
            <v>JONESBOROUGH</v>
          </cell>
          <cell r="E395">
            <v>1.71</v>
          </cell>
          <cell r="F395">
            <v>0.96619999999999995</v>
          </cell>
          <cell r="H395">
            <v>2.6762000000000001</v>
          </cell>
          <cell r="I395" t="str">
            <v>090</v>
          </cell>
          <cell r="J395">
            <v>2024</v>
          </cell>
        </row>
        <row r="396">
          <cell r="A396" t="str">
            <v>090WASHINGTONWATAUGA</v>
          </cell>
          <cell r="B396" t="str">
            <v>WASHINGTON</v>
          </cell>
          <cell r="C396" t="str">
            <v>WATAUGA</v>
          </cell>
          <cell r="E396">
            <v>1.71</v>
          </cell>
          <cell r="F396">
            <v>0.41</v>
          </cell>
          <cell r="H396">
            <v>2.12</v>
          </cell>
          <cell r="I396" t="str">
            <v>090</v>
          </cell>
          <cell r="J396">
            <v>2024</v>
          </cell>
        </row>
        <row r="397">
          <cell r="A397" t="str">
            <v>090WASHINGTON</v>
          </cell>
          <cell r="B397" t="str">
            <v>WASHINGTON</v>
          </cell>
          <cell r="E397">
            <v>1.71</v>
          </cell>
          <cell r="H397">
            <v>1.71</v>
          </cell>
          <cell r="I397" t="str">
            <v>090</v>
          </cell>
          <cell r="J397">
            <v>2024</v>
          </cell>
        </row>
        <row r="398">
          <cell r="A398" t="str">
            <v>091WAYNECLIFTON</v>
          </cell>
          <cell r="B398" t="str">
            <v>WAYNE</v>
          </cell>
          <cell r="C398" t="str">
            <v>CLIFTON</v>
          </cell>
          <cell r="E398">
            <v>2.1673</v>
          </cell>
          <cell r="F398">
            <v>0.9</v>
          </cell>
          <cell r="H398">
            <v>3.0672999999999999</v>
          </cell>
          <cell r="I398" t="str">
            <v>091</v>
          </cell>
          <cell r="J398">
            <v>2024</v>
          </cell>
        </row>
        <row r="399">
          <cell r="A399" t="str">
            <v>091WAYNECOLLINWOOD</v>
          </cell>
          <cell r="B399" t="str">
            <v>WAYNE</v>
          </cell>
          <cell r="C399" t="str">
            <v>COLLINWOOD</v>
          </cell>
          <cell r="E399">
            <v>2.1673</v>
          </cell>
          <cell r="F399">
            <v>1.6318999999999999</v>
          </cell>
          <cell r="H399">
            <v>3.7991999999999999</v>
          </cell>
          <cell r="I399" t="str">
            <v>091</v>
          </cell>
          <cell r="J399">
            <v>2024</v>
          </cell>
        </row>
        <row r="400">
          <cell r="A400" t="str">
            <v>091WAYNEWAYNESBORO</v>
          </cell>
          <cell r="B400" t="str">
            <v>WAYNE</v>
          </cell>
          <cell r="C400" t="str">
            <v>WAYNESBORO</v>
          </cell>
          <cell r="E400">
            <v>2.1673</v>
          </cell>
          <cell r="F400">
            <v>1.1958</v>
          </cell>
          <cell r="H400">
            <v>3.3631000000000002</v>
          </cell>
          <cell r="I400" t="str">
            <v>091</v>
          </cell>
          <cell r="J400">
            <v>2024</v>
          </cell>
        </row>
        <row r="401">
          <cell r="A401" t="str">
            <v>091WAYNE</v>
          </cell>
          <cell r="B401" t="str">
            <v>WAYNE</v>
          </cell>
          <cell r="E401">
            <v>2.1673</v>
          </cell>
          <cell r="H401">
            <v>2.1673</v>
          </cell>
          <cell r="I401" t="str">
            <v>091</v>
          </cell>
          <cell r="J401">
            <v>2024</v>
          </cell>
        </row>
        <row r="402">
          <cell r="A402" t="str">
            <v>092WEAKLEYDRESDEN</v>
          </cell>
          <cell r="B402" t="str">
            <v>WEAKLEY</v>
          </cell>
          <cell r="C402" t="str">
            <v>DRESDEN</v>
          </cell>
          <cell r="E402">
            <v>1.3702000000000001</v>
          </cell>
          <cell r="F402">
            <v>1.22</v>
          </cell>
          <cell r="H402">
            <v>2.5901999999999998</v>
          </cell>
          <cell r="I402" t="str">
            <v>092</v>
          </cell>
          <cell r="J402">
            <v>2024</v>
          </cell>
        </row>
        <row r="403">
          <cell r="A403" t="str">
            <v>092WEAKLEYGLEASON</v>
          </cell>
          <cell r="B403" t="str">
            <v>WEAKLEY</v>
          </cell>
          <cell r="C403" t="str">
            <v>GLEASON</v>
          </cell>
          <cell r="E403">
            <v>1.3702000000000001</v>
          </cell>
          <cell r="F403">
            <v>1.1649</v>
          </cell>
          <cell r="H403">
            <v>2.5350999999999999</v>
          </cell>
          <cell r="I403" t="str">
            <v>092</v>
          </cell>
          <cell r="J403">
            <v>2024</v>
          </cell>
        </row>
        <row r="404">
          <cell r="A404" t="str">
            <v>092WEAKLEYGREENFIELD</v>
          </cell>
          <cell r="B404" t="str">
            <v>WEAKLEY</v>
          </cell>
          <cell r="C404" t="str">
            <v>GREENFIELD</v>
          </cell>
          <cell r="E404">
            <v>1.3702000000000001</v>
          </cell>
          <cell r="F404">
            <v>1.1607000000000001</v>
          </cell>
          <cell r="H404">
            <v>2.5308999999999999</v>
          </cell>
          <cell r="I404" t="str">
            <v>092</v>
          </cell>
          <cell r="J404">
            <v>2024</v>
          </cell>
        </row>
        <row r="405">
          <cell r="A405" t="str">
            <v>092WEAKLEYMARTIN</v>
          </cell>
          <cell r="B405" t="str">
            <v>WEAKLEY</v>
          </cell>
          <cell r="C405" t="str">
            <v>MARTIN</v>
          </cell>
          <cell r="E405">
            <v>1.3702000000000001</v>
          </cell>
          <cell r="F405">
            <v>1.6477999999999999</v>
          </cell>
          <cell r="H405">
            <v>3.0179999999999998</v>
          </cell>
          <cell r="I405" t="str">
            <v>092</v>
          </cell>
          <cell r="J405">
            <v>2024</v>
          </cell>
        </row>
        <row r="406">
          <cell r="A406" t="str">
            <v>092WEAKLEYMcKENZIE</v>
          </cell>
          <cell r="B406" t="str">
            <v>WEAKLEY</v>
          </cell>
          <cell r="C406" t="str">
            <v>McKENZIE</v>
          </cell>
          <cell r="E406">
            <v>1.3702000000000001</v>
          </cell>
          <cell r="F406">
            <v>0.79459999999999997</v>
          </cell>
          <cell r="H406">
            <v>2.1648000000000001</v>
          </cell>
          <cell r="I406" t="str">
            <v>092</v>
          </cell>
          <cell r="J406">
            <v>2024</v>
          </cell>
        </row>
        <row r="407">
          <cell r="A407" t="str">
            <v>092WEAKLEYSHARON</v>
          </cell>
          <cell r="B407" t="str">
            <v>WEAKLEY</v>
          </cell>
          <cell r="C407" t="str">
            <v>SHARON</v>
          </cell>
          <cell r="E407">
            <v>1.3702000000000001</v>
          </cell>
          <cell r="F407">
            <v>1.3027</v>
          </cell>
          <cell r="H407">
            <v>2.6728999999999998</v>
          </cell>
          <cell r="I407" t="str">
            <v>092</v>
          </cell>
          <cell r="J407">
            <v>2024</v>
          </cell>
        </row>
        <row r="408">
          <cell r="A408" t="str">
            <v>092WEAKLEY</v>
          </cell>
          <cell r="B408" t="str">
            <v>WEAKLEY</v>
          </cell>
          <cell r="E408">
            <v>1.3702000000000001</v>
          </cell>
          <cell r="H408">
            <v>1.3702000000000001</v>
          </cell>
          <cell r="I408" t="str">
            <v>092</v>
          </cell>
          <cell r="J408">
            <v>2024</v>
          </cell>
        </row>
        <row r="409">
          <cell r="A409" t="str">
            <v>093WHITESPARTA</v>
          </cell>
          <cell r="B409" t="str">
            <v>WHITE</v>
          </cell>
          <cell r="C409" t="str">
            <v>SPARTA</v>
          </cell>
          <cell r="E409">
            <v>2.0499999999999998</v>
          </cell>
          <cell r="F409">
            <v>0.91830000000000001</v>
          </cell>
          <cell r="H409">
            <v>2.9683000000000002</v>
          </cell>
          <cell r="I409" t="str">
            <v>093</v>
          </cell>
          <cell r="J409">
            <v>2024</v>
          </cell>
        </row>
        <row r="410">
          <cell r="A410" t="str">
            <v>093WHITE</v>
          </cell>
          <cell r="B410" t="str">
            <v>WHITE</v>
          </cell>
          <cell r="E410">
            <v>2.0499999999999998</v>
          </cell>
          <cell r="H410">
            <v>2.0499999999999998</v>
          </cell>
          <cell r="I410" t="str">
            <v>093</v>
          </cell>
          <cell r="J410">
            <v>2024</v>
          </cell>
        </row>
        <row r="411">
          <cell r="A411" t="str">
            <v>094WILLIAMSONBRENTWOOD</v>
          </cell>
          <cell r="B411" t="str">
            <v>WILLIAMSON</v>
          </cell>
          <cell r="C411" t="str">
            <v>BRENTWOOD</v>
          </cell>
          <cell r="E411">
            <v>1.88</v>
          </cell>
          <cell r="F411">
            <v>0.28999999999999998</v>
          </cell>
          <cell r="H411">
            <v>2.17</v>
          </cell>
          <cell r="I411" t="str">
            <v>094</v>
          </cell>
          <cell r="J411">
            <v>2024</v>
          </cell>
        </row>
        <row r="412">
          <cell r="A412" t="str">
            <v>094WILLIAMSONFAIRVIEW</v>
          </cell>
          <cell r="B412" t="str">
            <v>WILLIAMSON</v>
          </cell>
          <cell r="C412" t="str">
            <v>FAIRVIEW</v>
          </cell>
          <cell r="E412">
            <v>1.88</v>
          </cell>
          <cell r="F412">
            <v>0.87649999999999995</v>
          </cell>
          <cell r="H412">
            <v>2.7565</v>
          </cell>
          <cell r="I412" t="str">
            <v>094</v>
          </cell>
          <cell r="J412">
            <v>2024</v>
          </cell>
        </row>
        <row r="413">
          <cell r="A413" t="str">
            <v>094WILLIAMSONFRANKLIN IN 9TH SSD9TH SSD</v>
          </cell>
          <cell r="B413" t="str">
            <v>WILLIAMSON</v>
          </cell>
          <cell r="C413" t="str">
            <v>FRANKLIN IN 9TH SSD</v>
          </cell>
          <cell r="D413" t="str">
            <v>9TH SSD</v>
          </cell>
          <cell r="E413">
            <v>1.69</v>
          </cell>
          <cell r="F413">
            <v>0.3261</v>
          </cell>
          <cell r="G413">
            <v>0.81510000000000005</v>
          </cell>
          <cell r="H413">
            <v>2.8311999999999999</v>
          </cell>
          <cell r="I413" t="str">
            <v>094</v>
          </cell>
          <cell r="J413">
            <v>2024</v>
          </cell>
        </row>
        <row r="414">
          <cell r="A414" t="str">
            <v>094WILLIAMSONFRANKLIN IN 9TH SSD</v>
          </cell>
          <cell r="B414" t="str">
            <v>WILLIAMSON</v>
          </cell>
          <cell r="C414" t="str">
            <v>FRANKLIN IN 9TH SSD</v>
          </cell>
          <cell r="E414">
            <v>1.83</v>
          </cell>
          <cell r="F414">
            <v>0.3261</v>
          </cell>
          <cell r="G414">
            <v>1.83</v>
          </cell>
          <cell r="H414">
            <v>3.9861</v>
          </cell>
          <cell r="I414" t="str">
            <v>094</v>
          </cell>
          <cell r="J414">
            <v>2024</v>
          </cell>
        </row>
        <row r="415">
          <cell r="A415" t="str">
            <v>094WILLIAMSONNOLENSVILLE</v>
          </cell>
          <cell r="B415" t="str">
            <v>WILLIAMSON</v>
          </cell>
          <cell r="C415" t="str">
            <v>NOLENSVILLE</v>
          </cell>
          <cell r="E415">
            <v>1.88</v>
          </cell>
          <cell r="F415">
            <v>0.28999999999999998</v>
          </cell>
          <cell r="H415">
            <v>2.17</v>
          </cell>
          <cell r="I415" t="str">
            <v>094</v>
          </cell>
          <cell r="J415">
            <v>2024</v>
          </cell>
        </row>
        <row r="416">
          <cell r="A416" t="str">
            <v>094WILLIAMSONSPRING HILL</v>
          </cell>
          <cell r="B416" t="str">
            <v>WILLIAMSON</v>
          </cell>
          <cell r="C416" t="str">
            <v>SPRING HILL</v>
          </cell>
          <cell r="E416">
            <v>1.83</v>
          </cell>
          <cell r="F416">
            <v>0.73899999999999999</v>
          </cell>
          <cell r="H416">
            <v>2.569</v>
          </cell>
          <cell r="I416" t="str">
            <v>094</v>
          </cell>
          <cell r="J416">
            <v>2024</v>
          </cell>
        </row>
        <row r="417">
          <cell r="A417" t="str">
            <v>094WILLIAMSONTHOMPSON'S STATION</v>
          </cell>
          <cell r="B417" t="str">
            <v>WILLIAMSON</v>
          </cell>
          <cell r="C417" t="str">
            <v>THOMPSON'S STATION</v>
          </cell>
          <cell r="E417">
            <v>1.88</v>
          </cell>
          <cell r="F417">
            <v>0.10299999999999999</v>
          </cell>
          <cell r="H417">
            <v>1.9830000000000001</v>
          </cell>
          <cell r="I417" t="str">
            <v>094</v>
          </cell>
          <cell r="J417">
            <v>2024</v>
          </cell>
        </row>
        <row r="418">
          <cell r="A418" t="str">
            <v>094WILLIAMSON9TH SSD</v>
          </cell>
          <cell r="B418" t="str">
            <v>WILLIAMSON</v>
          </cell>
          <cell r="D418" t="str">
            <v>9TH SSD</v>
          </cell>
          <cell r="E418">
            <v>1.69</v>
          </cell>
          <cell r="G418">
            <v>0.81510000000000005</v>
          </cell>
          <cell r="H418">
            <v>2.5051000000000001</v>
          </cell>
          <cell r="I418" t="str">
            <v>094</v>
          </cell>
          <cell r="J418">
            <v>2024</v>
          </cell>
        </row>
        <row r="419">
          <cell r="A419" t="str">
            <v>094WILLIAMSON</v>
          </cell>
          <cell r="B419" t="str">
            <v>WILLIAMSON</v>
          </cell>
          <cell r="E419">
            <v>1.88</v>
          </cell>
          <cell r="H419">
            <v>1.88</v>
          </cell>
          <cell r="I419" t="str">
            <v>094</v>
          </cell>
          <cell r="J419">
            <v>2024</v>
          </cell>
        </row>
        <row r="420">
          <cell r="A420" t="str">
            <v>095WILSONLEBANONLEBANON SSD</v>
          </cell>
          <cell r="B420" t="str">
            <v>WILSON</v>
          </cell>
          <cell r="C420" t="str">
            <v>LEBANON</v>
          </cell>
          <cell r="D420" t="str">
            <v>LEBANON SSD</v>
          </cell>
          <cell r="E420">
            <v>1.9089</v>
          </cell>
          <cell r="F420">
            <v>0.6855</v>
          </cell>
          <cell r="G420">
            <v>0.29730000000000001</v>
          </cell>
          <cell r="H420">
            <v>2.8917000000000002</v>
          </cell>
          <cell r="I420" t="str">
            <v>095</v>
          </cell>
          <cell r="J420">
            <v>2024</v>
          </cell>
        </row>
        <row r="421">
          <cell r="A421" t="str">
            <v>095WILSONLEBANONWILSON SSD</v>
          </cell>
          <cell r="B421" t="str">
            <v>WILSON</v>
          </cell>
          <cell r="C421" t="str">
            <v>LEBANON</v>
          </cell>
          <cell r="D421" t="str">
            <v>WILSON SSD</v>
          </cell>
          <cell r="E421">
            <v>1.9089</v>
          </cell>
          <cell r="F421">
            <v>0.6855</v>
          </cell>
          <cell r="H421">
            <v>2.5943999999999998</v>
          </cell>
          <cell r="I421" t="str">
            <v>095</v>
          </cell>
          <cell r="J421">
            <v>2024</v>
          </cell>
        </row>
        <row r="422">
          <cell r="A422" t="str">
            <v>095WILSONMOUNT JULIETWILSON SSD</v>
          </cell>
          <cell r="B422" t="str">
            <v>WILSON</v>
          </cell>
          <cell r="C422" t="str">
            <v>MOUNT JULIET</v>
          </cell>
          <cell r="D422" t="str">
            <v>WILSON SSD</v>
          </cell>
          <cell r="E422">
            <v>1.9089</v>
          </cell>
          <cell r="F422">
            <v>0.11</v>
          </cell>
          <cell r="H422">
            <v>2.0188999999999999</v>
          </cell>
          <cell r="I422" t="str">
            <v>095</v>
          </cell>
          <cell r="J422">
            <v>2024</v>
          </cell>
        </row>
        <row r="423">
          <cell r="A423" t="str">
            <v>095WILSONWATERTOWNWILSON SSD</v>
          </cell>
          <cell r="B423" t="str">
            <v>WILSON</v>
          </cell>
          <cell r="C423" t="str">
            <v>WATERTOWN</v>
          </cell>
          <cell r="D423" t="str">
            <v>WILSON SSD</v>
          </cell>
          <cell r="E423">
            <v>1.9089</v>
          </cell>
          <cell r="F423">
            <v>0.60270000000000001</v>
          </cell>
          <cell r="H423">
            <v>2.5116000000000001</v>
          </cell>
          <cell r="I423" t="str">
            <v>095</v>
          </cell>
          <cell r="J423">
            <v>2024</v>
          </cell>
        </row>
        <row r="424">
          <cell r="A424" t="str">
            <v>095WILSONLEBANON SSD</v>
          </cell>
          <cell r="B424" t="str">
            <v>WILSON</v>
          </cell>
          <cell r="D424" t="str">
            <v>LEBANON SSD</v>
          </cell>
          <cell r="E424">
            <v>1.9089</v>
          </cell>
          <cell r="G424">
            <v>0.29730000000000001</v>
          </cell>
          <cell r="H424">
            <v>2.2061999999999999</v>
          </cell>
          <cell r="I424" t="str">
            <v>095</v>
          </cell>
          <cell r="J424">
            <v>2024</v>
          </cell>
        </row>
        <row r="425">
          <cell r="A425" t="str">
            <v>095WILSON</v>
          </cell>
          <cell r="B425" t="str">
            <v>WILSON</v>
          </cell>
          <cell r="E425">
            <v>1.9089</v>
          </cell>
          <cell r="H425">
            <v>1.9089</v>
          </cell>
          <cell r="I425" t="str">
            <v>095</v>
          </cell>
          <cell r="J425">
            <v>2024</v>
          </cell>
        </row>
      </sheetData>
      <sheetData sheetId="3">
        <row r="2">
          <cell r="A2" t="str">
            <v>001ANDERSONCLINTON</v>
          </cell>
          <cell r="B2" t="str">
            <v>ANDERSON</v>
          </cell>
          <cell r="C2" t="str">
            <v>CLINTON</v>
          </cell>
          <cell r="E2">
            <v>2.6015999999999999</v>
          </cell>
          <cell r="F2">
            <v>0.86460000000000004</v>
          </cell>
          <cell r="H2">
            <v>3.4662000000000002</v>
          </cell>
          <cell r="I2" t="str">
            <v>001</v>
          </cell>
          <cell r="J2">
            <v>2023</v>
          </cell>
        </row>
        <row r="3">
          <cell r="A3" t="str">
            <v>001ANDERSONNORRIS</v>
          </cell>
          <cell r="B3" t="str">
            <v>ANDERSON</v>
          </cell>
          <cell r="C3" t="str">
            <v>NORRIS</v>
          </cell>
          <cell r="E3">
            <v>2.6288999999999998</v>
          </cell>
          <cell r="F3">
            <v>1.5439000000000001</v>
          </cell>
          <cell r="H3">
            <v>4.1727999999999996</v>
          </cell>
          <cell r="I3" t="str">
            <v>001</v>
          </cell>
          <cell r="J3">
            <v>2023</v>
          </cell>
        </row>
        <row r="4">
          <cell r="A4" t="str">
            <v>001ANDERSONOAK RIDGE</v>
          </cell>
          <cell r="B4" t="str">
            <v>ANDERSON</v>
          </cell>
          <cell r="C4" t="str">
            <v>OAK RIDGE</v>
          </cell>
          <cell r="E4">
            <v>2.456</v>
          </cell>
          <cell r="F4">
            <v>2.3136000000000001</v>
          </cell>
          <cell r="H4">
            <v>4.7695999999999996</v>
          </cell>
          <cell r="I4" t="str">
            <v>001</v>
          </cell>
          <cell r="J4">
            <v>2023</v>
          </cell>
        </row>
        <row r="5">
          <cell r="A5" t="str">
            <v>001ANDERSONOLIVER SPRINGS</v>
          </cell>
          <cell r="B5" t="str">
            <v>ANDERSON</v>
          </cell>
          <cell r="C5" t="str">
            <v>OLIVER SPRINGS</v>
          </cell>
          <cell r="E5">
            <v>2.6288999999999998</v>
          </cell>
          <cell r="F5">
            <v>1.3360000000000001</v>
          </cell>
          <cell r="H5">
            <v>3.9649000000000001</v>
          </cell>
          <cell r="I5" t="str">
            <v>001</v>
          </cell>
          <cell r="J5">
            <v>2023</v>
          </cell>
        </row>
        <row r="6">
          <cell r="A6" t="str">
            <v>001ANDERSONROCKY TOP</v>
          </cell>
          <cell r="B6" t="str">
            <v>ANDERSON</v>
          </cell>
          <cell r="C6" t="str">
            <v>ROCKY TOP</v>
          </cell>
          <cell r="E6">
            <v>2.6288999999999998</v>
          </cell>
          <cell r="F6">
            <v>2</v>
          </cell>
          <cell r="H6">
            <v>4.6288999999999998</v>
          </cell>
          <cell r="I6" t="str">
            <v>001</v>
          </cell>
          <cell r="J6">
            <v>2023</v>
          </cell>
        </row>
        <row r="7">
          <cell r="A7" t="str">
            <v>001ANDERSON</v>
          </cell>
          <cell r="B7" t="str">
            <v>ANDERSON</v>
          </cell>
          <cell r="E7">
            <v>2.6288999999999998</v>
          </cell>
          <cell r="H7">
            <v>2.6288999999999998</v>
          </cell>
          <cell r="I7" t="str">
            <v>001</v>
          </cell>
          <cell r="J7">
            <v>2023</v>
          </cell>
        </row>
        <row r="8">
          <cell r="A8" t="str">
            <v>002BEDFORDBELL BUCKLE</v>
          </cell>
          <cell r="B8" t="str">
            <v>BEDFORD</v>
          </cell>
          <cell r="C8" t="str">
            <v>BELL BUCKLE</v>
          </cell>
          <cell r="E8">
            <v>2.3252000000000002</v>
          </cell>
          <cell r="F8">
            <v>0.55000000000000004</v>
          </cell>
          <cell r="H8">
            <v>2.8752</v>
          </cell>
          <cell r="I8" t="str">
            <v>002</v>
          </cell>
          <cell r="J8">
            <v>2023</v>
          </cell>
        </row>
        <row r="9">
          <cell r="A9" t="str">
            <v>002BEDFORDNORMANDY</v>
          </cell>
          <cell r="B9" t="str">
            <v>BEDFORD</v>
          </cell>
          <cell r="C9" t="str">
            <v>NORMANDY</v>
          </cell>
          <cell r="E9">
            <v>2.3252000000000002</v>
          </cell>
          <cell r="F9">
            <v>0.48399999999999999</v>
          </cell>
          <cell r="H9">
            <v>2.8092000000000001</v>
          </cell>
          <cell r="I9" t="str">
            <v>002</v>
          </cell>
          <cell r="J9">
            <v>2023</v>
          </cell>
        </row>
        <row r="10">
          <cell r="A10" t="str">
            <v>002BEDFORDSHELBYVILLE</v>
          </cell>
          <cell r="B10" t="str">
            <v>BEDFORD</v>
          </cell>
          <cell r="C10" t="str">
            <v>SHELBYVILLE</v>
          </cell>
          <cell r="E10">
            <v>2.3252000000000002</v>
          </cell>
          <cell r="F10">
            <v>1.48</v>
          </cell>
          <cell r="H10">
            <v>3.8052000000000001</v>
          </cell>
          <cell r="I10" t="str">
            <v>002</v>
          </cell>
          <cell r="J10">
            <v>2023</v>
          </cell>
        </row>
        <row r="11">
          <cell r="A11" t="str">
            <v>002BEDFORDWARTRACE</v>
          </cell>
          <cell r="B11" t="str">
            <v>BEDFORD</v>
          </cell>
          <cell r="C11" t="str">
            <v>WARTRACE</v>
          </cell>
          <cell r="E11">
            <v>2.3252000000000002</v>
          </cell>
          <cell r="F11">
            <v>1.08</v>
          </cell>
          <cell r="H11">
            <v>3.4051999999999998</v>
          </cell>
          <cell r="I11" t="str">
            <v>002</v>
          </cell>
          <cell r="J11">
            <v>2023</v>
          </cell>
        </row>
        <row r="12">
          <cell r="A12" t="str">
            <v>002BEDFORD</v>
          </cell>
          <cell r="B12" t="str">
            <v>BEDFORD</v>
          </cell>
          <cell r="E12">
            <v>2.3252000000000002</v>
          </cell>
          <cell r="H12">
            <v>2.3252000000000002</v>
          </cell>
          <cell r="I12" t="str">
            <v>002</v>
          </cell>
          <cell r="J12">
            <v>2023</v>
          </cell>
        </row>
        <row r="13">
          <cell r="A13" t="str">
            <v>003BENTONBIG SANDY</v>
          </cell>
          <cell r="B13" t="str">
            <v>BENTON</v>
          </cell>
          <cell r="C13" t="str">
            <v>BIG SANDY</v>
          </cell>
          <cell r="E13">
            <v>2.7273999999999998</v>
          </cell>
          <cell r="F13">
            <v>1</v>
          </cell>
          <cell r="H13">
            <v>3.7273999999999998</v>
          </cell>
          <cell r="I13" t="str">
            <v>003</v>
          </cell>
          <cell r="J13">
            <v>2023</v>
          </cell>
        </row>
        <row r="14">
          <cell r="A14" t="str">
            <v>003BENTONCAMDEN</v>
          </cell>
          <cell r="B14" t="str">
            <v>BENTON</v>
          </cell>
          <cell r="C14" t="str">
            <v>CAMDEN</v>
          </cell>
          <cell r="E14">
            <v>2.7273999999999998</v>
          </cell>
          <cell r="F14">
            <v>0.93799999999999994</v>
          </cell>
          <cell r="H14">
            <v>3.6654</v>
          </cell>
          <cell r="I14" t="str">
            <v>003</v>
          </cell>
          <cell r="J14">
            <v>2023</v>
          </cell>
        </row>
        <row r="15">
          <cell r="A15" t="str">
            <v>003BENTON</v>
          </cell>
          <cell r="B15" t="str">
            <v>BENTON</v>
          </cell>
          <cell r="E15">
            <v>2.7273999999999998</v>
          </cell>
          <cell r="H15">
            <v>2.7273999999999998</v>
          </cell>
          <cell r="I15" t="str">
            <v>003</v>
          </cell>
          <cell r="J15">
            <v>2023</v>
          </cell>
        </row>
        <row r="16">
          <cell r="A16" t="str">
            <v>004BLEDSOEPIKEVILLE</v>
          </cell>
          <cell r="B16" t="str">
            <v>BLEDSOE</v>
          </cell>
          <cell r="C16" t="str">
            <v>PIKEVILLE</v>
          </cell>
          <cell r="E16">
            <v>2.0630000000000002</v>
          </cell>
          <cell r="F16">
            <v>1</v>
          </cell>
          <cell r="H16">
            <v>3.0630000000000002</v>
          </cell>
          <cell r="I16" t="str">
            <v>004</v>
          </cell>
          <cell r="J16">
            <v>2023</v>
          </cell>
        </row>
        <row r="17">
          <cell r="A17" t="str">
            <v>004BLEDSOE</v>
          </cell>
          <cell r="B17" t="str">
            <v>BLEDSOE</v>
          </cell>
          <cell r="E17">
            <v>2.0630000000000002</v>
          </cell>
          <cell r="H17">
            <v>2.0630000000000002</v>
          </cell>
          <cell r="I17" t="str">
            <v>004</v>
          </cell>
          <cell r="J17">
            <v>2023</v>
          </cell>
        </row>
        <row r="18">
          <cell r="A18" t="str">
            <v>005BLOUNTALCOA</v>
          </cell>
          <cell r="B18" t="str">
            <v>BLOUNT</v>
          </cell>
          <cell r="C18" t="str">
            <v>ALCOA</v>
          </cell>
          <cell r="E18">
            <v>1.59</v>
          </cell>
          <cell r="F18">
            <v>1.69</v>
          </cell>
          <cell r="H18">
            <v>3.28</v>
          </cell>
          <cell r="I18" t="str">
            <v>005</v>
          </cell>
          <cell r="J18">
            <v>2023</v>
          </cell>
        </row>
        <row r="19">
          <cell r="A19" t="str">
            <v>005BLOUNTMARYVILLE</v>
          </cell>
          <cell r="B19" t="str">
            <v>BLOUNT</v>
          </cell>
          <cell r="C19" t="str">
            <v>MARYVILLE</v>
          </cell>
          <cell r="E19">
            <v>1.59</v>
          </cell>
          <cell r="F19">
            <v>1.5</v>
          </cell>
          <cell r="H19">
            <v>3.09</v>
          </cell>
          <cell r="I19" t="str">
            <v>005</v>
          </cell>
          <cell r="J19">
            <v>2023</v>
          </cell>
        </row>
        <row r="20">
          <cell r="A20" t="str">
            <v>005BLOUNT</v>
          </cell>
          <cell r="B20" t="str">
            <v>BLOUNT</v>
          </cell>
          <cell r="E20">
            <v>1.59</v>
          </cell>
          <cell r="H20">
            <v>1.59</v>
          </cell>
          <cell r="I20" t="str">
            <v>005</v>
          </cell>
          <cell r="J20">
            <v>2023</v>
          </cell>
        </row>
        <row r="21">
          <cell r="A21" t="str">
            <v>006BRADLEYCHARLESTON</v>
          </cell>
          <cell r="B21" t="str">
            <v>BRADLEY</v>
          </cell>
          <cell r="C21" t="str">
            <v>CHARLESTON</v>
          </cell>
          <cell r="E21">
            <v>1.4392</v>
          </cell>
          <cell r="F21">
            <v>0.39100000000000001</v>
          </cell>
          <cell r="H21">
            <v>1.8302</v>
          </cell>
          <cell r="I21" t="str">
            <v>006</v>
          </cell>
          <cell r="J21">
            <v>2023</v>
          </cell>
        </row>
        <row r="22">
          <cell r="A22" t="str">
            <v>006BRADLEYCLEVELAND</v>
          </cell>
          <cell r="B22" t="str">
            <v>BRADLEY</v>
          </cell>
          <cell r="C22" t="str">
            <v>CLEVELAND</v>
          </cell>
          <cell r="E22">
            <v>1.4392</v>
          </cell>
          <cell r="F22">
            <v>1.7130000000000001</v>
          </cell>
          <cell r="H22">
            <v>3.1522000000000001</v>
          </cell>
          <cell r="I22" t="str">
            <v>006</v>
          </cell>
          <cell r="J22">
            <v>2023</v>
          </cell>
        </row>
        <row r="23">
          <cell r="A23" t="str">
            <v>006BRADLEYBRADLEY CO  FIRE FRINGE</v>
          </cell>
          <cell r="B23" t="str">
            <v>BRADLEY</v>
          </cell>
          <cell r="D23" t="str">
            <v>BRADLEY CO  FIRE FRINGE</v>
          </cell>
          <cell r="E23">
            <v>1.4392</v>
          </cell>
          <cell r="G23">
            <v>0.33860000000000001</v>
          </cell>
          <cell r="H23">
            <v>1.7778</v>
          </cell>
          <cell r="I23" t="str">
            <v>006</v>
          </cell>
          <cell r="J23">
            <v>2023</v>
          </cell>
        </row>
        <row r="24">
          <cell r="A24" t="str">
            <v>006BRADLEYURBAN FRINGE FIRE DIST</v>
          </cell>
          <cell r="B24" t="str">
            <v>BRADLEY</v>
          </cell>
          <cell r="D24" t="str">
            <v>URBAN FRINGE FIRE DIST</v>
          </cell>
          <cell r="E24">
            <v>1.4392</v>
          </cell>
          <cell r="G24">
            <v>0.35399999999999998</v>
          </cell>
          <cell r="H24">
            <v>1.7931999999999999</v>
          </cell>
          <cell r="I24" t="str">
            <v>006</v>
          </cell>
          <cell r="J24">
            <v>2023</v>
          </cell>
        </row>
        <row r="25">
          <cell r="A25" t="str">
            <v>006BRADLEY</v>
          </cell>
          <cell r="B25" t="str">
            <v>BRADLEY</v>
          </cell>
          <cell r="E25">
            <v>1.4392</v>
          </cell>
          <cell r="H25">
            <v>1.4392</v>
          </cell>
          <cell r="I25" t="str">
            <v>006</v>
          </cell>
          <cell r="J25">
            <v>2023</v>
          </cell>
        </row>
        <row r="26">
          <cell r="A26" t="str">
            <v>007CAMPBELLJELLICO</v>
          </cell>
          <cell r="B26" t="str">
            <v>CAMPBELL</v>
          </cell>
          <cell r="C26" t="str">
            <v>JELLICO</v>
          </cell>
          <cell r="E26">
            <v>2.0659000000000001</v>
          </cell>
          <cell r="F26">
            <v>2.15</v>
          </cell>
          <cell r="H26">
            <v>4.2159000000000004</v>
          </cell>
          <cell r="I26" t="str">
            <v>007</v>
          </cell>
          <cell r="J26">
            <v>2023</v>
          </cell>
        </row>
        <row r="27">
          <cell r="A27" t="str">
            <v>007CAMPBELLLaFOLLETTE</v>
          </cell>
          <cell r="B27" t="str">
            <v>CAMPBELL</v>
          </cell>
          <cell r="C27" t="str">
            <v>LaFOLLETTE</v>
          </cell>
          <cell r="E27">
            <v>2.0659000000000001</v>
          </cell>
          <cell r="F27">
            <v>1.2949999999999999</v>
          </cell>
          <cell r="H27">
            <v>3.3609</v>
          </cell>
          <cell r="I27" t="str">
            <v>007</v>
          </cell>
          <cell r="J27">
            <v>2023</v>
          </cell>
        </row>
        <row r="28">
          <cell r="A28" t="str">
            <v>007CAMPBELLROCKY TOP</v>
          </cell>
          <cell r="B28" t="str">
            <v>CAMPBELL</v>
          </cell>
          <cell r="C28" t="str">
            <v>ROCKY TOP</v>
          </cell>
          <cell r="E28">
            <v>2.0659000000000001</v>
          </cell>
          <cell r="F28">
            <v>2</v>
          </cell>
          <cell r="H28">
            <v>4.0659000000000001</v>
          </cell>
          <cell r="I28" t="str">
            <v>007</v>
          </cell>
          <cell r="J28">
            <v>2023</v>
          </cell>
        </row>
        <row r="29">
          <cell r="A29" t="str">
            <v>007CAMPBELL</v>
          </cell>
          <cell r="B29" t="str">
            <v>CAMPBELL</v>
          </cell>
          <cell r="E29">
            <v>2.0659000000000001</v>
          </cell>
          <cell r="H29">
            <v>2.0659000000000001</v>
          </cell>
          <cell r="I29" t="str">
            <v>007</v>
          </cell>
          <cell r="J29">
            <v>2023</v>
          </cell>
        </row>
        <row r="30">
          <cell r="A30" t="str">
            <v>008CANNONWOODBURY</v>
          </cell>
          <cell r="B30" t="str">
            <v>CANNON</v>
          </cell>
          <cell r="C30" t="str">
            <v>WOODBURY</v>
          </cell>
          <cell r="E30">
            <v>1.5242</v>
          </cell>
          <cell r="F30">
            <v>0.56320000000000003</v>
          </cell>
          <cell r="H30">
            <v>2.0874000000000001</v>
          </cell>
          <cell r="I30" t="str">
            <v>008</v>
          </cell>
          <cell r="J30">
            <v>2023</v>
          </cell>
        </row>
        <row r="31">
          <cell r="A31" t="str">
            <v>008CANNON</v>
          </cell>
          <cell r="B31" t="str">
            <v>CANNON</v>
          </cell>
          <cell r="E31">
            <v>1.5242</v>
          </cell>
          <cell r="H31">
            <v>1.5242</v>
          </cell>
          <cell r="I31" t="str">
            <v>008</v>
          </cell>
          <cell r="J31">
            <v>2023</v>
          </cell>
        </row>
        <row r="32">
          <cell r="A32" t="str">
            <v>009CARROLLBRUCETONHOLLOW ROCK BRUCETON SSD</v>
          </cell>
          <cell r="B32" t="str">
            <v>CARROLL</v>
          </cell>
          <cell r="C32" t="str">
            <v>BRUCETON</v>
          </cell>
          <cell r="D32" t="str">
            <v>HOLLOW ROCK BRUCETON SSD</v>
          </cell>
          <cell r="E32">
            <v>1.4131</v>
          </cell>
          <cell r="F32">
            <v>2.2000000000000002</v>
          </cell>
          <cell r="G32">
            <v>1.3246</v>
          </cell>
          <cell r="H32">
            <v>4.9377000000000004</v>
          </cell>
          <cell r="I32" t="str">
            <v>009</v>
          </cell>
          <cell r="J32">
            <v>2023</v>
          </cell>
        </row>
        <row r="33">
          <cell r="A33" t="str">
            <v>009CARROLLHOLLOW ROCKHOLLOW ROCK BRUCETON SSD</v>
          </cell>
          <cell r="B33" t="str">
            <v>CARROLL</v>
          </cell>
          <cell r="C33" t="str">
            <v>HOLLOW ROCK</v>
          </cell>
          <cell r="D33" t="str">
            <v>HOLLOW ROCK BRUCETON SSD</v>
          </cell>
          <cell r="E33">
            <v>1.4131</v>
          </cell>
          <cell r="F33">
            <v>1.49</v>
          </cell>
          <cell r="G33">
            <v>1.3246</v>
          </cell>
          <cell r="H33">
            <v>4.2276999999999996</v>
          </cell>
          <cell r="I33" t="str">
            <v>009</v>
          </cell>
          <cell r="J33">
            <v>2023</v>
          </cell>
        </row>
        <row r="34">
          <cell r="A34" t="str">
            <v>009CARROLLHUNTINGDONHUNTINGDON SSD</v>
          </cell>
          <cell r="B34" t="str">
            <v>CARROLL</v>
          </cell>
          <cell r="C34" t="str">
            <v>HUNTINGDON</v>
          </cell>
          <cell r="D34" t="str">
            <v>HUNTINGDON SSD</v>
          </cell>
          <cell r="E34">
            <v>1.4131</v>
          </cell>
          <cell r="F34">
            <v>1.2486999999999999</v>
          </cell>
          <cell r="G34">
            <v>1.1211</v>
          </cell>
          <cell r="H34">
            <v>3.7829000000000002</v>
          </cell>
          <cell r="I34" t="str">
            <v>009</v>
          </cell>
          <cell r="J34">
            <v>2023</v>
          </cell>
        </row>
        <row r="35">
          <cell r="A35" t="str">
            <v>009CARROLLMcKENZIEMcKENZIE SSD</v>
          </cell>
          <cell r="B35" t="str">
            <v>CARROLL</v>
          </cell>
          <cell r="C35" t="str">
            <v>McKENZIE</v>
          </cell>
          <cell r="D35" t="str">
            <v>McKENZIE SSD</v>
          </cell>
          <cell r="E35">
            <v>1.4131</v>
          </cell>
          <cell r="F35">
            <v>0.98839999999999995</v>
          </cell>
          <cell r="G35">
            <v>1.1843999999999999</v>
          </cell>
          <cell r="H35">
            <v>3.5859000000000001</v>
          </cell>
          <cell r="I35" t="str">
            <v>009</v>
          </cell>
          <cell r="J35">
            <v>2023</v>
          </cell>
        </row>
        <row r="36">
          <cell r="A36" t="str">
            <v>009CARROLLMcLEMORESVILLEWEST CARROLL CO SSD</v>
          </cell>
          <cell r="B36" t="str">
            <v>CARROLL</v>
          </cell>
          <cell r="C36" t="str">
            <v>McLEMORESVILLE</v>
          </cell>
          <cell r="D36" t="str">
            <v>WEST CARROLL CO SSD</v>
          </cell>
          <cell r="E36">
            <v>1.4131</v>
          </cell>
          <cell r="F36">
            <v>0.69569999999999999</v>
          </cell>
          <cell r="G36">
            <v>1.2206999999999999</v>
          </cell>
          <cell r="H36">
            <v>3.3294999999999999</v>
          </cell>
          <cell r="I36" t="str">
            <v>009</v>
          </cell>
          <cell r="J36">
            <v>2023</v>
          </cell>
        </row>
        <row r="37">
          <cell r="A37" t="str">
            <v>009CARROLLTREZEVANTWEST CARROLL CO SSD</v>
          </cell>
          <cell r="B37" t="str">
            <v>CARROLL</v>
          </cell>
          <cell r="C37" t="str">
            <v>TREZEVANT</v>
          </cell>
          <cell r="D37" t="str">
            <v>WEST CARROLL CO SSD</v>
          </cell>
          <cell r="E37">
            <v>1.4131</v>
          </cell>
          <cell r="F37">
            <v>0.65039999999999998</v>
          </cell>
          <cell r="G37">
            <v>1.2206999999999999</v>
          </cell>
          <cell r="H37">
            <v>3.2841999999999998</v>
          </cell>
          <cell r="I37" t="str">
            <v>009</v>
          </cell>
          <cell r="J37">
            <v>2023</v>
          </cell>
        </row>
        <row r="38">
          <cell r="A38" t="str">
            <v>009CARROLLHOLLOW ROCK BRUCETON SSD</v>
          </cell>
          <cell r="B38" t="str">
            <v>CARROLL</v>
          </cell>
          <cell r="D38" t="str">
            <v>HOLLOW ROCK BRUCETON SSD</v>
          </cell>
          <cell r="E38">
            <v>1.4131</v>
          </cell>
          <cell r="G38">
            <v>1.3246</v>
          </cell>
          <cell r="H38">
            <v>2.7376999999999998</v>
          </cell>
          <cell r="I38" t="str">
            <v>009</v>
          </cell>
          <cell r="J38">
            <v>2023</v>
          </cell>
        </row>
        <row r="39">
          <cell r="A39" t="str">
            <v>009CARROLLHUNTINGDON SSD</v>
          </cell>
          <cell r="B39" t="str">
            <v>CARROLL</v>
          </cell>
          <cell r="D39" t="str">
            <v>HUNTINGDON SSD</v>
          </cell>
          <cell r="E39">
            <v>1.4131</v>
          </cell>
          <cell r="G39">
            <v>1.1211</v>
          </cell>
          <cell r="H39">
            <v>2.5341999999999998</v>
          </cell>
          <cell r="I39" t="str">
            <v>009</v>
          </cell>
          <cell r="J39">
            <v>2023</v>
          </cell>
        </row>
        <row r="40">
          <cell r="A40" t="str">
            <v>009CARROLLMcKENZIE SSD</v>
          </cell>
          <cell r="B40" t="str">
            <v>CARROLL</v>
          </cell>
          <cell r="D40" t="str">
            <v>McKENZIE SSD</v>
          </cell>
          <cell r="E40">
            <v>1.4131</v>
          </cell>
          <cell r="G40">
            <v>1.1843999999999999</v>
          </cell>
          <cell r="H40">
            <v>2.5975000000000001</v>
          </cell>
          <cell r="I40" t="str">
            <v>009</v>
          </cell>
          <cell r="J40">
            <v>2023</v>
          </cell>
        </row>
        <row r="41">
          <cell r="A41" t="str">
            <v>009CARROLLSOUTH CARROLL CO SSD</v>
          </cell>
          <cell r="B41" t="str">
            <v>CARROLL</v>
          </cell>
          <cell r="D41" t="str">
            <v>SOUTH CARROLL CO SSD</v>
          </cell>
          <cell r="E41">
            <v>1.4131</v>
          </cell>
          <cell r="G41">
            <v>1.3539000000000001</v>
          </cell>
          <cell r="H41">
            <v>2.7669999999999999</v>
          </cell>
          <cell r="I41" t="str">
            <v>009</v>
          </cell>
          <cell r="J41">
            <v>2023</v>
          </cell>
        </row>
        <row r="42">
          <cell r="A42" t="str">
            <v>009CARROLLWEST CARROLL CO SSD</v>
          </cell>
          <cell r="B42" t="str">
            <v>CARROLL</v>
          </cell>
          <cell r="D42" t="str">
            <v>WEST CARROLL CO SSD</v>
          </cell>
          <cell r="E42">
            <v>1.4131</v>
          </cell>
          <cell r="G42">
            <v>1.2206999999999999</v>
          </cell>
          <cell r="H42">
            <v>2.6337999999999999</v>
          </cell>
          <cell r="I42" t="str">
            <v>009</v>
          </cell>
          <cell r="J42">
            <v>2023</v>
          </cell>
        </row>
        <row r="43">
          <cell r="A43" t="str">
            <v>009CARROLL</v>
          </cell>
          <cell r="B43" t="str">
            <v>CARROLL</v>
          </cell>
          <cell r="E43">
            <v>1.4131</v>
          </cell>
          <cell r="H43">
            <v>1.4131</v>
          </cell>
          <cell r="I43" t="str">
            <v>009</v>
          </cell>
          <cell r="J43">
            <v>2023</v>
          </cell>
        </row>
        <row r="44">
          <cell r="A44" t="str">
            <v>010CARTERELIZABETHTON</v>
          </cell>
          <cell r="B44" t="str">
            <v>CARTER</v>
          </cell>
          <cell r="C44" t="str">
            <v>ELIZABETHTON</v>
          </cell>
          <cell r="E44">
            <v>2.1800000000000002</v>
          </cell>
          <cell r="F44">
            <v>1.65</v>
          </cell>
          <cell r="H44">
            <v>3.83</v>
          </cell>
          <cell r="I44" t="str">
            <v>010</v>
          </cell>
          <cell r="J44">
            <v>2023</v>
          </cell>
        </row>
        <row r="45">
          <cell r="A45" t="str">
            <v>010CARTERJOHNSON CITY</v>
          </cell>
          <cell r="B45" t="str">
            <v>CARTER</v>
          </cell>
          <cell r="C45" t="str">
            <v>JOHNSON CITY</v>
          </cell>
          <cell r="E45">
            <v>2.1800000000000002</v>
          </cell>
          <cell r="F45">
            <v>1.8</v>
          </cell>
          <cell r="H45">
            <v>3.98</v>
          </cell>
          <cell r="I45" t="str">
            <v>010</v>
          </cell>
          <cell r="J45">
            <v>2023</v>
          </cell>
        </row>
        <row r="46">
          <cell r="A46" t="str">
            <v>010CARTERWATAUGA</v>
          </cell>
          <cell r="B46" t="str">
            <v>CARTER</v>
          </cell>
          <cell r="C46" t="str">
            <v>WATAUGA</v>
          </cell>
          <cell r="E46">
            <v>2.1800000000000002</v>
          </cell>
          <cell r="F46">
            <v>0.56999999999999995</v>
          </cell>
          <cell r="H46">
            <v>2.75</v>
          </cell>
          <cell r="I46" t="str">
            <v>010</v>
          </cell>
          <cell r="J46">
            <v>2023</v>
          </cell>
        </row>
        <row r="47">
          <cell r="A47" t="str">
            <v>010CARTER</v>
          </cell>
          <cell r="B47" t="str">
            <v>CARTER</v>
          </cell>
          <cell r="E47">
            <v>2.1800000000000002</v>
          </cell>
          <cell r="H47">
            <v>2.1800000000000002</v>
          </cell>
          <cell r="I47" t="str">
            <v>010</v>
          </cell>
          <cell r="J47">
            <v>2023</v>
          </cell>
        </row>
        <row r="48">
          <cell r="A48" t="str">
            <v>011CHEATHAMASHLAND CITY</v>
          </cell>
          <cell r="B48" t="str">
            <v>CHEATHAM</v>
          </cell>
          <cell r="C48" t="str">
            <v>ASHLAND CITY</v>
          </cell>
          <cell r="E48">
            <v>2.5975999999999999</v>
          </cell>
          <cell r="F48">
            <v>0.57999999999999996</v>
          </cell>
          <cell r="H48">
            <v>3.1776</v>
          </cell>
          <cell r="I48" t="str">
            <v>011</v>
          </cell>
          <cell r="J48">
            <v>2023</v>
          </cell>
        </row>
        <row r="49">
          <cell r="A49" t="str">
            <v>011CHEATHAMKINGSTON SPRINGS</v>
          </cell>
          <cell r="B49" t="str">
            <v>CHEATHAM</v>
          </cell>
          <cell r="C49" t="str">
            <v>KINGSTON SPRINGS</v>
          </cell>
          <cell r="E49">
            <v>2.5975999999999999</v>
          </cell>
          <cell r="F49">
            <v>0.82</v>
          </cell>
          <cell r="H49">
            <v>3.4176000000000002</v>
          </cell>
          <cell r="I49" t="str">
            <v>011</v>
          </cell>
          <cell r="J49">
            <v>2023</v>
          </cell>
        </row>
        <row r="50">
          <cell r="A50" t="str">
            <v>011CHEATHAMPEGRAM</v>
          </cell>
          <cell r="B50" t="str">
            <v>CHEATHAM</v>
          </cell>
          <cell r="C50" t="str">
            <v>PEGRAM</v>
          </cell>
          <cell r="E50">
            <v>2.5975999999999999</v>
          </cell>
          <cell r="F50">
            <v>0.4839</v>
          </cell>
          <cell r="H50">
            <v>3.0815000000000001</v>
          </cell>
          <cell r="I50" t="str">
            <v>011</v>
          </cell>
          <cell r="J50">
            <v>2023</v>
          </cell>
        </row>
        <row r="51">
          <cell r="A51" t="str">
            <v>011CHEATHAMCHEATHAM COUNTY FD</v>
          </cell>
          <cell r="B51" t="str">
            <v>CHEATHAM</v>
          </cell>
          <cell r="D51" t="str">
            <v>CHEATHAM COUNTY FD</v>
          </cell>
          <cell r="E51">
            <v>2.5975999999999999</v>
          </cell>
          <cell r="G51">
            <v>0.25</v>
          </cell>
          <cell r="H51">
            <v>2.8475999999999999</v>
          </cell>
          <cell r="I51" t="str">
            <v>011</v>
          </cell>
          <cell r="J51">
            <v>2023</v>
          </cell>
        </row>
        <row r="52">
          <cell r="A52" t="str">
            <v>011CHEATHAMHARPETH RIDGE FIRE DEPT</v>
          </cell>
          <cell r="B52" t="str">
            <v>CHEATHAM</v>
          </cell>
          <cell r="D52" t="str">
            <v>HARPETH RIDGE FIRE DEPT</v>
          </cell>
          <cell r="E52">
            <v>2.5975999999999999</v>
          </cell>
          <cell r="G52">
            <v>0.10730000000000001</v>
          </cell>
          <cell r="H52">
            <v>2.7048999999999999</v>
          </cell>
          <cell r="I52" t="str">
            <v>011</v>
          </cell>
          <cell r="J52">
            <v>2023</v>
          </cell>
        </row>
        <row r="53">
          <cell r="A53" t="str">
            <v>011CHEATHAM</v>
          </cell>
          <cell r="B53" t="str">
            <v>CHEATHAM</v>
          </cell>
          <cell r="E53">
            <v>2.5975999999999999</v>
          </cell>
          <cell r="H53">
            <v>2.5975999999999999</v>
          </cell>
          <cell r="I53" t="str">
            <v>011</v>
          </cell>
          <cell r="J53">
            <v>2023</v>
          </cell>
        </row>
        <row r="54">
          <cell r="A54" t="str">
            <v>012CHESTERHENDERSON</v>
          </cell>
          <cell r="B54" t="str">
            <v>CHESTER</v>
          </cell>
          <cell r="C54" t="str">
            <v>HENDERSON</v>
          </cell>
          <cell r="E54">
            <v>2.0369000000000002</v>
          </cell>
          <cell r="F54">
            <v>0.9</v>
          </cell>
          <cell r="H54">
            <v>2.9369000000000001</v>
          </cell>
          <cell r="I54" t="str">
            <v>012</v>
          </cell>
          <cell r="J54">
            <v>2023</v>
          </cell>
        </row>
        <row r="55">
          <cell r="A55" t="str">
            <v>012CHESTER</v>
          </cell>
          <cell r="B55" t="str">
            <v>CHESTER</v>
          </cell>
          <cell r="E55">
            <v>2.0369000000000002</v>
          </cell>
          <cell r="H55">
            <v>2.0369000000000002</v>
          </cell>
          <cell r="I55" t="str">
            <v>012</v>
          </cell>
          <cell r="J55">
            <v>2023</v>
          </cell>
        </row>
        <row r="56">
          <cell r="A56" t="str">
            <v>013CLAIBORNECUMBERLAND GAP</v>
          </cell>
          <cell r="B56" t="str">
            <v>CLAIBORNE</v>
          </cell>
          <cell r="C56" t="str">
            <v>CUMBERLAND GAP</v>
          </cell>
          <cell r="E56">
            <v>2.2999999999999998</v>
          </cell>
          <cell r="F56">
            <v>0.72389999999999999</v>
          </cell>
          <cell r="H56">
            <v>3.0238999999999998</v>
          </cell>
          <cell r="I56" t="str">
            <v>013</v>
          </cell>
          <cell r="J56">
            <v>2023</v>
          </cell>
        </row>
        <row r="57">
          <cell r="A57" t="str">
            <v>013CLAIBORNE</v>
          </cell>
          <cell r="B57" t="str">
            <v>CLAIBORNE</v>
          </cell>
          <cell r="E57">
            <v>2.2999999999999998</v>
          </cell>
          <cell r="H57">
            <v>2.2999999999999998</v>
          </cell>
          <cell r="I57" t="str">
            <v>013</v>
          </cell>
          <cell r="J57">
            <v>2023</v>
          </cell>
        </row>
        <row r="58">
          <cell r="A58" t="str">
            <v>014CLAYCELINA</v>
          </cell>
          <cell r="B58" t="str">
            <v>CLAY</v>
          </cell>
          <cell r="C58" t="str">
            <v>CELINA</v>
          </cell>
          <cell r="E58">
            <v>2.6</v>
          </cell>
          <cell r="F58">
            <v>0.87319999999999998</v>
          </cell>
          <cell r="H58">
            <v>3.4731999999999998</v>
          </cell>
          <cell r="I58" t="str">
            <v>014</v>
          </cell>
          <cell r="J58">
            <v>2023</v>
          </cell>
        </row>
        <row r="59">
          <cell r="A59" t="str">
            <v>014CLAY</v>
          </cell>
          <cell r="B59" t="str">
            <v>CLAY</v>
          </cell>
          <cell r="E59">
            <v>2.6</v>
          </cell>
          <cell r="H59">
            <v>2.6</v>
          </cell>
          <cell r="I59" t="str">
            <v>014</v>
          </cell>
          <cell r="J59">
            <v>2023</v>
          </cell>
        </row>
        <row r="60">
          <cell r="A60" t="str">
            <v>015COCKENEWPORT</v>
          </cell>
          <cell r="B60" t="str">
            <v>COCKE</v>
          </cell>
          <cell r="C60" t="str">
            <v>NEWPORT</v>
          </cell>
          <cell r="E60">
            <v>2.56</v>
          </cell>
          <cell r="F60">
            <v>2.4119999999999999</v>
          </cell>
          <cell r="H60">
            <v>4.9720000000000004</v>
          </cell>
          <cell r="I60" t="str">
            <v>015</v>
          </cell>
          <cell r="J60">
            <v>2023</v>
          </cell>
        </row>
        <row r="61">
          <cell r="A61" t="str">
            <v>015COCKE</v>
          </cell>
          <cell r="B61" t="str">
            <v>COCKE</v>
          </cell>
          <cell r="E61">
            <v>2.56</v>
          </cell>
          <cell r="H61">
            <v>2.56</v>
          </cell>
          <cell r="I61" t="str">
            <v>015</v>
          </cell>
          <cell r="J61">
            <v>2023</v>
          </cell>
        </row>
        <row r="62">
          <cell r="A62" t="str">
            <v>016COFFEEMANCHESTER</v>
          </cell>
          <cell r="B62" t="str">
            <v>COFFEE</v>
          </cell>
          <cell r="C62" t="str">
            <v>MANCHESTER</v>
          </cell>
          <cell r="E62">
            <v>2.1078000000000001</v>
          </cell>
          <cell r="F62">
            <v>1.5221</v>
          </cell>
          <cell r="H62">
            <v>3.6299000000000001</v>
          </cell>
          <cell r="I62" t="str">
            <v>016</v>
          </cell>
          <cell r="J62">
            <v>2023</v>
          </cell>
        </row>
        <row r="63">
          <cell r="A63" t="str">
            <v>016COFFEETULLAHOMA</v>
          </cell>
          <cell r="B63" t="str">
            <v>COFFEE</v>
          </cell>
          <cell r="C63" t="str">
            <v>TULLAHOMA</v>
          </cell>
          <cell r="E63">
            <v>2.0558000000000001</v>
          </cell>
          <cell r="F63">
            <v>1.9532</v>
          </cell>
          <cell r="H63">
            <v>4.0090000000000003</v>
          </cell>
          <cell r="I63" t="str">
            <v>016</v>
          </cell>
          <cell r="J63">
            <v>2023</v>
          </cell>
        </row>
        <row r="64">
          <cell r="A64" t="str">
            <v>016COFFEEINDUSTRIAL  PARK</v>
          </cell>
          <cell r="B64" t="str">
            <v>COFFEE</v>
          </cell>
          <cell r="D64" t="str">
            <v>INDUSTRIAL  PARK</v>
          </cell>
          <cell r="E64">
            <v>2.331</v>
          </cell>
          <cell r="G64">
            <v>0.21870000000000001</v>
          </cell>
          <cell r="H64">
            <v>2.5497000000000001</v>
          </cell>
          <cell r="I64" t="str">
            <v>016</v>
          </cell>
          <cell r="J64">
            <v>2023</v>
          </cell>
        </row>
        <row r="65">
          <cell r="A65" t="str">
            <v>016COFFEE</v>
          </cell>
          <cell r="B65" t="str">
            <v>COFFEE</v>
          </cell>
          <cell r="E65">
            <v>2.331</v>
          </cell>
          <cell r="H65">
            <v>2.331</v>
          </cell>
          <cell r="I65" t="str">
            <v>016</v>
          </cell>
          <cell r="J65">
            <v>2023</v>
          </cell>
        </row>
        <row r="66">
          <cell r="A66" t="str">
            <v>017CROCKETTALAMO</v>
          </cell>
          <cell r="B66" t="str">
            <v>CROCKETT</v>
          </cell>
          <cell r="C66" t="str">
            <v>ALAMO</v>
          </cell>
          <cell r="E66">
            <v>2.27</v>
          </cell>
          <cell r="F66">
            <v>1</v>
          </cell>
          <cell r="H66">
            <v>3.27</v>
          </cell>
          <cell r="I66" t="str">
            <v>017</v>
          </cell>
          <cell r="J66">
            <v>2023</v>
          </cell>
        </row>
        <row r="67">
          <cell r="A67" t="str">
            <v>017CROCKETTBELLS</v>
          </cell>
          <cell r="B67" t="str">
            <v>CROCKETT</v>
          </cell>
          <cell r="C67" t="str">
            <v>BELLS</v>
          </cell>
          <cell r="E67">
            <v>2.27</v>
          </cell>
          <cell r="F67">
            <v>1.0334000000000001</v>
          </cell>
          <cell r="H67">
            <v>3.3033999999999999</v>
          </cell>
          <cell r="I67" t="str">
            <v>017</v>
          </cell>
          <cell r="J67">
            <v>2023</v>
          </cell>
        </row>
        <row r="68">
          <cell r="A68" t="str">
            <v>017CROCKETTFRIENDSHIP</v>
          </cell>
          <cell r="B68" t="str">
            <v>CROCKETT</v>
          </cell>
          <cell r="C68" t="str">
            <v>FRIENDSHIP</v>
          </cell>
          <cell r="E68">
            <v>2.27</v>
          </cell>
          <cell r="F68">
            <v>1.4215</v>
          </cell>
          <cell r="H68">
            <v>3.6915</v>
          </cell>
          <cell r="I68" t="str">
            <v>017</v>
          </cell>
          <cell r="J68">
            <v>2023</v>
          </cell>
        </row>
        <row r="69">
          <cell r="A69" t="str">
            <v>017CROCKETTMAURY CITY</v>
          </cell>
          <cell r="B69" t="str">
            <v>CROCKETT</v>
          </cell>
          <cell r="C69" t="str">
            <v>MAURY CITY</v>
          </cell>
          <cell r="E69">
            <v>2.27</v>
          </cell>
          <cell r="F69">
            <v>0.79069999999999996</v>
          </cell>
          <cell r="H69">
            <v>3.0607000000000002</v>
          </cell>
          <cell r="I69" t="str">
            <v>017</v>
          </cell>
          <cell r="J69">
            <v>2023</v>
          </cell>
        </row>
        <row r="70">
          <cell r="A70" t="str">
            <v>017CROCKETT</v>
          </cell>
          <cell r="B70" t="str">
            <v>CROCKETT</v>
          </cell>
          <cell r="E70">
            <v>2.27</v>
          </cell>
          <cell r="H70">
            <v>2.27</v>
          </cell>
          <cell r="I70" t="str">
            <v>017</v>
          </cell>
          <cell r="J70">
            <v>2023</v>
          </cell>
        </row>
        <row r="71">
          <cell r="A71" t="str">
            <v>018CUMBERLANDCROSSVILLE</v>
          </cell>
          <cell r="B71" t="str">
            <v>CUMBERLAND</v>
          </cell>
          <cell r="C71" t="str">
            <v>CROSSVILLE</v>
          </cell>
          <cell r="E71">
            <v>1.135</v>
          </cell>
          <cell r="F71">
            <v>0.60589999999999999</v>
          </cell>
          <cell r="H71">
            <v>1.7408999999999999</v>
          </cell>
          <cell r="I71" t="str">
            <v>018</v>
          </cell>
          <cell r="J71">
            <v>2023</v>
          </cell>
        </row>
        <row r="72">
          <cell r="A72" t="str">
            <v>018CUMBERLAND</v>
          </cell>
          <cell r="B72" t="str">
            <v>CUMBERLAND</v>
          </cell>
          <cell r="E72">
            <v>1.135</v>
          </cell>
          <cell r="H72">
            <v>1.135</v>
          </cell>
          <cell r="I72" t="str">
            <v>018</v>
          </cell>
          <cell r="J72">
            <v>2023</v>
          </cell>
        </row>
        <row r="73">
          <cell r="A73" t="str">
            <v>019DAVIDSONBELLE MEADE</v>
          </cell>
          <cell r="B73" t="str">
            <v>DAVIDSON</v>
          </cell>
          <cell r="C73" t="str">
            <v>BELLE MEADE</v>
          </cell>
          <cell r="E73">
            <v>2.9220000000000002</v>
          </cell>
          <cell r="F73">
            <v>0.5</v>
          </cell>
          <cell r="H73">
            <v>3.4220000000000002</v>
          </cell>
          <cell r="I73" t="str">
            <v>019</v>
          </cell>
          <cell r="J73">
            <v>2023</v>
          </cell>
        </row>
        <row r="74">
          <cell r="A74" t="str">
            <v>019DAVIDSONGOODLETTSVILLE</v>
          </cell>
          <cell r="B74" t="str">
            <v>DAVIDSON</v>
          </cell>
          <cell r="C74" t="str">
            <v>GOODLETTSVILLE</v>
          </cell>
          <cell r="E74">
            <v>2.9220000000000002</v>
          </cell>
          <cell r="F74">
            <v>0.72219999999999995</v>
          </cell>
          <cell r="H74">
            <v>3.6442000000000001</v>
          </cell>
          <cell r="I74" t="str">
            <v>019</v>
          </cell>
          <cell r="J74">
            <v>2023</v>
          </cell>
        </row>
        <row r="75">
          <cell r="A75" t="str">
            <v>019DAVIDSONNASHVILLE</v>
          </cell>
          <cell r="B75" t="str">
            <v>DAVIDSON</v>
          </cell>
          <cell r="C75" t="str">
            <v>NASHVILLE</v>
          </cell>
          <cell r="E75">
            <v>2.9220000000000002</v>
          </cell>
          <cell r="F75">
            <v>0.33200000000000002</v>
          </cell>
          <cell r="H75">
            <v>3.254</v>
          </cell>
          <cell r="I75" t="str">
            <v>019</v>
          </cell>
          <cell r="J75">
            <v>2023</v>
          </cell>
        </row>
        <row r="76">
          <cell r="A76" t="str">
            <v>019DAVIDSONRIDGETOP</v>
          </cell>
          <cell r="B76" t="str">
            <v>DAVIDSON</v>
          </cell>
          <cell r="C76" t="str">
            <v>RIDGETOP</v>
          </cell>
          <cell r="E76">
            <v>2.9220000000000002</v>
          </cell>
          <cell r="F76">
            <v>0.52769999999999995</v>
          </cell>
          <cell r="H76">
            <v>3.4497</v>
          </cell>
          <cell r="I76" t="str">
            <v>019</v>
          </cell>
          <cell r="J76">
            <v>2023</v>
          </cell>
        </row>
        <row r="77">
          <cell r="A77" t="str">
            <v>019DAVIDSON</v>
          </cell>
          <cell r="B77" t="str">
            <v>DAVIDSON</v>
          </cell>
          <cell r="E77">
            <v>2.9220000000000002</v>
          </cell>
          <cell r="H77">
            <v>2.9220000000000002</v>
          </cell>
          <cell r="I77" t="str">
            <v>019</v>
          </cell>
          <cell r="J77">
            <v>2023</v>
          </cell>
        </row>
        <row r="78">
          <cell r="A78" t="str">
            <v>020DECATURDECATURVILLE</v>
          </cell>
          <cell r="B78" t="str">
            <v>DECATUR</v>
          </cell>
          <cell r="C78" t="str">
            <v>DECATURVILLE</v>
          </cell>
          <cell r="E78">
            <v>2.58</v>
          </cell>
          <cell r="F78">
            <v>0.86870000000000003</v>
          </cell>
          <cell r="H78">
            <v>3.4487000000000001</v>
          </cell>
          <cell r="I78" t="str">
            <v>020</v>
          </cell>
          <cell r="J78">
            <v>2023</v>
          </cell>
        </row>
        <row r="79">
          <cell r="A79" t="str">
            <v>020DECATURPARSONS</v>
          </cell>
          <cell r="B79" t="str">
            <v>DECATUR</v>
          </cell>
          <cell r="C79" t="str">
            <v>PARSONS</v>
          </cell>
          <cell r="E79">
            <v>2.58</v>
          </cell>
          <cell r="F79">
            <v>0.7</v>
          </cell>
          <cell r="H79">
            <v>3.28</v>
          </cell>
          <cell r="I79" t="str">
            <v>020</v>
          </cell>
          <cell r="J79">
            <v>2023</v>
          </cell>
        </row>
        <row r="80">
          <cell r="A80" t="str">
            <v>020DECATURSCOTTS HILL</v>
          </cell>
          <cell r="B80" t="str">
            <v>DECATUR</v>
          </cell>
          <cell r="C80" t="str">
            <v>SCOTTS HILL</v>
          </cell>
          <cell r="E80">
            <v>2.58</v>
          </cell>
          <cell r="F80">
            <v>0.58250000000000002</v>
          </cell>
          <cell r="H80">
            <v>3.1625000000000001</v>
          </cell>
          <cell r="I80" t="str">
            <v>020</v>
          </cell>
          <cell r="J80">
            <v>2023</v>
          </cell>
        </row>
        <row r="81">
          <cell r="A81" t="str">
            <v>020DECATUR</v>
          </cell>
          <cell r="B81" t="str">
            <v>DECATUR</v>
          </cell>
          <cell r="E81">
            <v>2.58</v>
          </cell>
          <cell r="H81">
            <v>2.58</v>
          </cell>
          <cell r="I81" t="str">
            <v>020</v>
          </cell>
          <cell r="J81">
            <v>2023</v>
          </cell>
        </row>
        <row r="82">
          <cell r="A82" t="str">
            <v>021DEKALBALEXANDRIA</v>
          </cell>
          <cell r="B82" t="str">
            <v>DEKALB</v>
          </cell>
          <cell r="C82" t="str">
            <v>ALEXANDRIA</v>
          </cell>
          <cell r="E82">
            <v>2</v>
          </cell>
          <cell r="F82">
            <v>0.62329999999999997</v>
          </cell>
          <cell r="H82">
            <v>2.6233</v>
          </cell>
          <cell r="I82" t="str">
            <v>021</v>
          </cell>
          <cell r="J82">
            <v>2023</v>
          </cell>
        </row>
        <row r="83">
          <cell r="A83" t="str">
            <v>021DEKALBLIBERTY</v>
          </cell>
          <cell r="B83" t="str">
            <v>DEKALB</v>
          </cell>
          <cell r="C83" t="str">
            <v>LIBERTY</v>
          </cell>
          <cell r="E83">
            <v>2</v>
          </cell>
          <cell r="F83">
            <v>0.14219999999999999</v>
          </cell>
          <cell r="H83">
            <v>2.1421999999999999</v>
          </cell>
          <cell r="I83" t="str">
            <v>021</v>
          </cell>
          <cell r="J83">
            <v>2023</v>
          </cell>
        </row>
        <row r="84">
          <cell r="A84" t="str">
            <v>021DEKALBSMITHVILLE</v>
          </cell>
          <cell r="B84" t="str">
            <v>DEKALB</v>
          </cell>
          <cell r="C84" t="str">
            <v>SMITHVILLE</v>
          </cell>
          <cell r="E84">
            <v>2</v>
          </cell>
          <cell r="F84">
            <v>0.75229999999999997</v>
          </cell>
          <cell r="H84">
            <v>2.7523</v>
          </cell>
          <cell r="I84" t="str">
            <v>021</v>
          </cell>
          <cell r="J84">
            <v>2023</v>
          </cell>
        </row>
        <row r="85">
          <cell r="A85" t="str">
            <v>021DEKALB</v>
          </cell>
          <cell r="B85" t="str">
            <v>DEKALB</v>
          </cell>
          <cell r="E85">
            <v>2</v>
          </cell>
          <cell r="H85">
            <v>2</v>
          </cell>
          <cell r="I85" t="str">
            <v>021</v>
          </cell>
          <cell r="J85">
            <v>2023</v>
          </cell>
        </row>
        <row r="86">
          <cell r="A86" t="str">
            <v>022DICKSONBURNS</v>
          </cell>
          <cell r="B86" t="str">
            <v>DICKSON</v>
          </cell>
          <cell r="C86" t="str">
            <v>BURNS</v>
          </cell>
          <cell r="E86">
            <v>2.35</v>
          </cell>
          <cell r="F86">
            <v>0.40129999999999999</v>
          </cell>
          <cell r="H86">
            <v>2.7513000000000001</v>
          </cell>
          <cell r="I86" t="str">
            <v>022</v>
          </cell>
          <cell r="J86">
            <v>2023</v>
          </cell>
        </row>
        <row r="87">
          <cell r="A87" t="str">
            <v>022DICKSONCHARLOTTE</v>
          </cell>
          <cell r="B87" t="str">
            <v>DICKSON</v>
          </cell>
          <cell r="C87" t="str">
            <v>CHARLOTTE</v>
          </cell>
          <cell r="E87">
            <v>2.35</v>
          </cell>
          <cell r="F87">
            <v>0.17019999999999999</v>
          </cell>
          <cell r="H87">
            <v>2.5202</v>
          </cell>
          <cell r="I87" t="str">
            <v>022</v>
          </cell>
          <cell r="J87">
            <v>2023</v>
          </cell>
        </row>
        <row r="88">
          <cell r="A88" t="str">
            <v>022DICKSONDICKSON</v>
          </cell>
          <cell r="B88" t="str">
            <v>DICKSON</v>
          </cell>
          <cell r="C88" t="str">
            <v>DICKSON</v>
          </cell>
          <cell r="E88">
            <v>2.35</v>
          </cell>
          <cell r="F88">
            <v>0.77349999999999997</v>
          </cell>
          <cell r="H88">
            <v>3.1234999999999999</v>
          </cell>
          <cell r="I88" t="str">
            <v>022</v>
          </cell>
          <cell r="J88">
            <v>2023</v>
          </cell>
        </row>
        <row r="89">
          <cell r="A89" t="str">
            <v>022DICKSONVANLEER</v>
          </cell>
          <cell r="B89" t="str">
            <v>DICKSON</v>
          </cell>
          <cell r="C89" t="str">
            <v>VANLEER</v>
          </cell>
          <cell r="E89">
            <v>2.35</v>
          </cell>
          <cell r="F89">
            <v>4.5699999999999998E-2</v>
          </cell>
          <cell r="H89">
            <v>2.3957000000000002</v>
          </cell>
          <cell r="I89" t="str">
            <v>022</v>
          </cell>
          <cell r="J89">
            <v>2023</v>
          </cell>
        </row>
        <row r="90">
          <cell r="A90" t="str">
            <v>022DICKSONWHITE BLUFF</v>
          </cell>
          <cell r="B90" t="str">
            <v>DICKSON</v>
          </cell>
          <cell r="C90" t="str">
            <v>WHITE BLUFF</v>
          </cell>
          <cell r="E90">
            <v>2.35</v>
          </cell>
          <cell r="F90">
            <v>0.6</v>
          </cell>
          <cell r="H90">
            <v>2.95</v>
          </cell>
          <cell r="I90" t="str">
            <v>022</v>
          </cell>
          <cell r="J90">
            <v>2023</v>
          </cell>
        </row>
        <row r="91">
          <cell r="A91" t="str">
            <v>022DICKSON</v>
          </cell>
          <cell r="B91" t="str">
            <v>DICKSON</v>
          </cell>
          <cell r="E91">
            <v>2.35</v>
          </cell>
          <cell r="H91">
            <v>2.35</v>
          </cell>
          <cell r="I91" t="str">
            <v>022</v>
          </cell>
          <cell r="J91">
            <v>2023</v>
          </cell>
        </row>
        <row r="92">
          <cell r="A92" t="str">
            <v>023DYERDYERSBURG</v>
          </cell>
          <cell r="B92" t="str">
            <v>DYER</v>
          </cell>
          <cell r="C92" t="str">
            <v>DYERSBURG</v>
          </cell>
          <cell r="E92">
            <v>2.46</v>
          </cell>
          <cell r="F92">
            <v>2.42</v>
          </cell>
          <cell r="H92">
            <v>4.88</v>
          </cell>
          <cell r="I92" t="str">
            <v>023</v>
          </cell>
          <cell r="J92">
            <v>2023</v>
          </cell>
        </row>
        <row r="93">
          <cell r="A93" t="str">
            <v>023DYERNEWBERN</v>
          </cell>
          <cell r="B93" t="str">
            <v>DYER</v>
          </cell>
          <cell r="C93" t="str">
            <v>NEWBERN</v>
          </cell>
          <cell r="E93">
            <v>2.46</v>
          </cell>
          <cell r="F93">
            <v>1.3145</v>
          </cell>
          <cell r="H93">
            <v>3.7745000000000002</v>
          </cell>
          <cell r="I93" t="str">
            <v>023</v>
          </cell>
          <cell r="J93">
            <v>2023</v>
          </cell>
        </row>
        <row r="94">
          <cell r="A94" t="str">
            <v>023DYERTRIMBLE</v>
          </cell>
          <cell r="B94" t="str">
            <v>DYER</v>
          </cell>
          <cell r="C94" t="str">
            <v>TRIMBLE</v>
          </cell>
          <cell r="E94">
            <v>2.46</v>
          </cell>
          <cell r="F94">
            <v>1.708</v>
          </cell>
          <cell r="H94">
            <v>4.1680000000000001</v>
          </cell>
          <cell r="I94" t="str">
            <v>023</v>
          </cell>
          <cell r="J94">
            <v>2023</v>
          </cell>
        </row>
        <row r="95">
          <cell r="A95" t="str">
            <v>023DYER</v>
          </cell>
          <cell r="B95" t="str">
            <v>DYER</v>
          </cell>
          <cell r="E95">
            <v>2.46</v>
          </cell>
          <cell r="H95">
            <v>2.46</v>
          </cell>
          <cell r="I95" t="str">
            <v>023</v>
          </cell>
          <cell r="J95">
            <v>2023</v>
          </cell>
        </row>
        <row r="96">
          <cell r="A96" t="str">
            <v>024FAYETTEGALLAWAY</v>
          </cell>
          <cell r="B96" t="str">
            <v>FAYETTE</v>
          </cell>
          <cell r="C96" t="str">
            <v>GALLAWAY</v>
          </cell>
          <cell r="E96">
            <v>1.2915000000000001</v>
          </cell>
          <cell r="F96">
            <v>1.2339</v>
          </cell>
          <cell r="H96">
            <v>2.5253999999999999</v>
          </cell>
          <cell r="I96" t="str">
            <v>024</v>
          </cell>
          <cell r="J96">
            <v>2023</v>
          </cell>
        </row>
        <row r="97">
          <cell r="A97" t="str">
            <v>024FAYETTEGRAND JUNCTION</v>
          </cell>
          <cell r="B97" t="str">
            <v>FAYETTE</v>
          </cell>
          <cell r="C97" t="str">
            <v>GRAND JUNCTION</v>
          </cell>
          <cell r="E97">
            <v>1.2915000000000001</v>
          </cell>
          <cell r="F97">
            <v>0.75</v>
          </cell>
          <cell r="H97">
            <v>2.0415000000000001</v>
          </cell>
          <cell r="I97" t="str">
            <v>024</v>
          </cell>
          <cell r="J97">
            <v>2023</v>
          </cell>
        </row>
        <row r="98">
          <cell r="A98" t="str">
            <v>024FAYETTELaGRANGE</v>
          </cell>
          <cell r="B98" t="str">
            <v>FAYETTE</v>
          </cell>
          <cell r="C98" t="str">
            <v>LaGRANGE</v>
          </cell>
          <cell r="E98">
            <v>1.2915000000000001</v>
          </cell>
          <cell r="F98">
            <v>1.2482</v>
          </cell>
          <cell r="H98">
            <v>2.5396999999999998</v>
          </cell>
          <cell r="I98" t="str">
            <v>024</v>
          </cell>
          <cell r="J98">
            <v>2023</v>
          </cell>
        </row>
        <row r="99">
          <cell r="A99" t="str">
            <v>024FAYETTEMOSCOW</v>
          </cell>
          <cell r="B99" t="str">
            <v>FAYETTE</v>
          </cell>
          <cell r="C99" t="str">
            <v>MOSCOW</v>
          </cell>
          <cell r="E99">
            <v>1.2915000000000001</v>
          </cell>
          <cell r="F99">
            <v>1.7955000000000001</v>
          </cell>
          <cell r="H99">
            <v>3.0870000000000002</v>
          </cell>
          <cell r="I99" t="str">
            <v>024</v>
          </cell>
          <cell r="J99">
            <v>2023</v>
          </cell>
        </row>
        <row r="100">
          <cell r="A100" t="str">
            <v>024FAYETTEOAKLAND</v>
          </cell>
          <cell r="B100" t="str">
            <v>FAYETTE</v>
          </cell>
          <cell r="C100" t="str">
            <v>OAKLAND</v>
          </cell>
          <cell r="E100">
            <v>1.2915000000000001</v>
          </cell>
          <cell r="F100">
            <v>0.63419999999999999</v>
          </cell>
          <cell r="H100">
            <v>1.9257</v>
          </cell>
          <cell r="I100" t="str">
            <v>024</v>
          </cell>
          <cell r="J100">
            <v>2023</v>
          </cell>
        </row>
        <row r="101">
          <cell r="A101" t="str">
            <v>024FAYETTEPIPERTON</v>
          </cell>
          <cell r="B101" t="str">
            <v>FAYETTE</v>
          </cell>
          <cell r="C101" t="str">
            <v>PIPERTON</v>
          </cell>
          <cell r="E101">
            <v>1.2915000000000001</v>
          </cell>
          <cell r="F101">
            <v>0.41760000000000003</v>
          </cell>
          <cell r="H101">
            <v>1.7091000000000001</v>
          </cell>
          <cell r="I101" t="str">
            <v>024</v>
          </cell>
          <cell r="J101">
            <v>2023</v>
          </cell>
        </row>
        <row r="102">
          <cell r="A102" t="str">
            <v>024FAYETTEROSSVILLE</v>
          </cell>
          <cell r="B102" t="str">
            <v>FAYETTE</v>
          </cell>
          <cell r="C102" t="str">
            <v>ROSSVILLE</v>
          </cell>
          <cell r="E102">
            <v>1.2915000000000001</v>
          </cell>
          <cell r="F102">
            <v>1.1198999999999999</v>
          </cell>
          <cell r="H102">
            <v>2.4114</v>
          </cell>
          <cell r="I102" t="str">
            <v>024</v>
          </cell>
          <cell r="J102">
            <v>2023</v>
          </cell>
        </row>
        <row r="103">
          <cell r="A103" t="str">
            <v>024FAYETTESOMERVILLE</v>
          </cell>
          <cell r="B103" t="str">
            <v>FAYETTE</v>
          </cell>
          <cell r="C103" t="str">
            <v>SOMERVILLE</v>
          </cell>
          <cell r="E103">
            <v>1.2915000000000001</v>
          </cell>
          <cell r="F103">
            <v>0.59099999999999997</v>
          </cell>
          <cell r="H103">
            <v>1.8825000000000001</v>
          </cell>
          <cell r="I103" t="str">
            <v>024</v>
          </cell>
          <cell r="J103">
            <v>2023</v>
          </cell>
        </row>
        <row r="104">
          <cell r="A104" t="str">
            <v>024FAYETTE</v>
          </cell>
          <cell r="B104" t="str">
            <v>FAYETTE</v>
          </cell>
          <cell r="E104">
            <v>1.2915000000000001</v>
          </cell>
          <cell r="H104">
            <v>1.2915000000000001</v>
          </cell>
          <cell r="I104" t="str">
            <v>024</v>
          </cell>
          <cell r="J104">
            <v>2023</v>
          </cell>
        </row>
        <row r="105">
          <cell r="A105" t="str">
            <v>025FENTRESSJAMESTOWN</v>
          </cell>
          <cell r="B105" t="str">
            <v>FENTRESS</v>
          </cell>
          <cell r="C105" t="str">
            <v>JAMESTOWN</v>
          </cell>
          <cell r="E105">
            <v>1.35</v>
          </cell>
          <cell r="F105">
            <v>0.502</v>
          </cell>
          <cell r="H105">
            <v>1.8520000000000001</v>
          </cell>
          <cell r="I105" t="str">
            <v>025</v>
          </cell>
          <cell r="J105">
            <v>2023</v>
          </cell>
        </row>
        <row r="106">
          <cell r="A106" t="str">
            <v>025FENTRESS</v>
          </cell>
          <cell r="B106" t="str">
            <v>FENTRESS</v>
          </cell>
          <cell r="E106">
            <v>1.35</v>
          </cell>
          <cell r="H106">
            <v>1.35</v>
          </cell>
          <cell r="I106" t="str">
            <v>025</v>
          </cell>
          <cell r="J106">
            <v>2023</v>
          </cell>
        </row>
        <row r="107">
          <cell r="A107" t="str">
            <v>026FRANKLINCOWAN</v>
          </cell>
          <cell r="B107" t="str">
            <v>FRANKLIN</v>
          </cell>
          <cell r="C107" t="str">
            <v>COWAN</v>
          </cell>
          <cell r="E107">
            <v>1.9767999999999999</v>
          </cell>
          <cell r="F107">
            <v>0.96150000000000002</v>
          </cell>
          <cell r="H107">
            <v>2.9382999999999999</v>
          </cell>
          <cell r="I107" t="str">
            <v>026</v>
          </cell>
          <cell r="J107">
            <v>2023</v>
          </cell>
        </row>
        <row r="108">
          <cell r="A108" t="str">
            <v>026FRANKLINDECHERD</v>
          </cell>
          <cell r="B108" t="str">
            <v>FRANKLIN</v>
          </cell>
          <cell r="C108" t="str">
            <v>DECHERD</v>
          </cell>
          <cell r="E108">
            <v>1.9767999999999999</v>
          </cell>
          <cell r="F108">
            <v>0.77700000000000002</v>
          </cell>
          <cell r="H108">
            <v>2.7538</v>
          </cell>
          <cell r="I108" t="str">
            <v>026</v>
          </cell>
          <cell r="J108">
            <v>2023</v>
          </cell>
        </row>
        <row r="109">
          <cell r="A109" t="str">
            <v>026FRANKLINESTILL SPRINGS</v>
          </cell>
          <cell r="B109" t="str">
            <v>FRANKLIN</v>
          </cell>
          <cell r="C109" t="str">
            <v>ESTILL SPRINGS</v>
          </cell>
          <cell r="E109">
            <v>1.9767999999999999</v>
          </cell>
          <cell r="F109">
            <v>0.55000000000000004</v>
          </cell>
          <cell r="H109">
            <v>2.5268000000000002</v>
          </cell>
          <cell r="I109" t="str">
            <v>026</v>
          </cell>
          <cell r="J109">
            <v>2023</v>
          </cell>
        </row>
        <row r="110">
          <cell r="A110" t="str">
            <v>026FRANKLINHUNTLAND</v>
          </cell>
          <cell r="B110" t="str">
            <v>FRANKLIN</v>
          </cell>
          <cell r="C110" t="str">
            <v>HUNTLAND</v>
          </cell>
          <cell r="E110">
            <v>1.9767999999999999</v>
          </cell>
          <cell r="F110">
            <v>0.91649999999999998</v>
          </cell>
          <cell r="H110">
            <v>2.8933</v>
          </cell>
          <cell r="I110" t="str">
            <v>026</v>
          </cell>
          <cell r="J110">
            <v>2023</v>
          </cell>
        </row>
        <row r="111">
          <cell r="A111" t="str">
            <v>026FRANKLINTULLAHOMA</v>
          </cell>
          <cell r="B111" t="str">
            <v>FRANKLIN</v>
          </cell>
          <cell r="C111" t="str">
            <v>TULLAHOMA</v>
          </cell>
          <cell r="E111">
            <v>1.7184999999999999</v>
          </cell>
          <cell r="F111">
            <v>1.9532</v>
          </cell>
          <cell r="H111">
            <v>3.6717</v>
          </cell>
          <cell r="I111" t="str">
            <v>026</v>
          </cell>
          <cell r="J111">
            <v>2023</v>
          </cell>
        </row>
        <row r="112">
          <cell r="A112" t="str">
            <v>026FRANKLINWINCHESTER</v>
          </cell>
          <cell r="B112" t="str">
            <v>FRANKLIN</v>
          </cell>
          <cell r="C112" t="str">
            <v>WINCHESTER</v>
          </cell>
          <cell r="E112">
            <v>1.7184999999999999</v>
          </cell>
          <cell r="F112">
            <v>0.85250000000000004</v>
          </cell>
          <cell r="H112">
            <v>2.5710000000000002</v>
          </cell>
          <cell r="I112" t="str">
            <v>026</v>
          </cell>
          <cell r="J112">
            <v>2023</v>
          </cell>
        </row>
        <row r="113">
          <cell r="A113" t="str">
            <v>026FRANKLIN</v>
          </cell>
          <cell r="B113" t="str">
            <v>FRANKLIN</v>
          </cell>
          <cell r="E113">
            <v>1.9953000000000001</v>
          </cell>
          <cell r="H113">
            <v>1.9953000000000001</v>
          </cell>
          <cell r="I113" t="str">
            <v>026</v>
          </cell>
          <cell r="J113">
            <v>2023</v>
          </cell>
        </row>
        <row r="114">
          <cell r="A114" t="str">
            <v>027GIBSONBRADFORDBRADFORD SSD</v>
          </cell>
          <cell r="B114" t="str">
            <v>GIBSON</v>
          </cell>
          <cell r="C114" t="str">
            <v>BRADFORD</v>
          </cell>
          <cell r="D114" t="str">
            <v>BRADFORD SSD</v>
          </cell>
          <cell r="E114">
            <v>1.1022000000000001</v>
          </cell>
          <cell r="F114">
            <v>1.9</v>
          </cell>
          <cell r="G114">
            <v>1.98</v>
          </cell>
          <cell r="H114">
            <v>4.9821999999999997</v>
          </cell>
          <cell r="I114" t="str">
            <v>027</v>
          </cell>
          <cell r="J114">
            <v>2023</v>
          </cell>
        </row>
        <row r="115">
          <cell r="A115" t="str">
            <v>027GIBSONDYERGIBSON CO SSD</v>
          </cell>
          <cell r="B115" t="str">
            <v>GIBSON</v>
          </cell>
          <cell r="C115" t="str">
            <v>DYER</v>
          </cell>
          <cell r="D115" t="str">
            <v>GIBSON CO SSD</v>
          </cell>
          <cell r="E115">
            <v>1.1022000000000001</v>
          </cell>
          <cell r="F115">
            <v>1.93</v>
          </cell>
          <cell r="G115">
            <v>2.0103</v>
          </cell>
          <cell r="H115">
            <v>5.0425000000000004</v>
          </cell>
          <cell r="I115" t="str">
            <v>027</v>
          </cell>
          <cell r="J115">
            <v>2023</v>
          </cell>
        </row>
        <row r="116">
          <cell r="A116" t="str">
            <v>027GIBSONGIBSONGIBSON CO SSD</v>
          </cell>
          <cell r="B116" t="str">
            <v>GIBSON</v>
          </cell>
          <cell r="C116" t="str">
            <v>GIBSON</v>
          </cell>
          <cell r="D116" t="str">
            <v>GIBSON CO SSD</v>
          </cell>
          <cell r="E116">
            <v>1.1022000000000001</v>
          </cell>
          <cell r="F116">
            <v>1.03572</v>
          </cell>
          <cell r="G116">
            <v>2.0103</v>
          </cell>
          <cell r="H116">
            <v>4.1482200000000002</v>
          </cell>
          <cell r="I116" t="str">
            <v>027</v>
          </cell>
          <cell r="J116">
            <v>2023</v>
          </cell>
        </row>
        <row r="117">
          <cell r="A117" t="str">
            <v>027GIBSONHUMBOLDTHUMBOLDT SSD</v>
          </cell>
          <cell r="B117" t="str">
            <v>GIBSON</v>
          </cell>
          <cell r="C117" t="str">
            <v>HUMBOLDT</v>
          </cell>
          <cell r="D117" t="str">
            <v>HUMBOLDT SSD</v>
          </cell>
          <cell r="E117">
            <v>1.1022000000000001</v>
          </cell>
          <cell r="F117">
            <v>2.7296999999999998</v>
          </cell>
          <cell r="H117">
            <v>3.8319000000000001</v>
          </cell>
          <cell r="I117" t="str">
            <v>027</v>
          </cell>
          <cell r="J117">
            <v>2023</v>
          </cell>
        </row>
        <row r="118">
          <cell r="A118" t="str">
            <v>027GIBSONKENTONKENTON SSD/GIBSON CO SSD</v>
          </cell>
          <cell r="B118" t="str">
            <v>GIBSON</v>
          </cell>
          <cell r="C118" t="str">
            <v>KENTON</v>
          </cell>
          <cell r="D118" t="str">
            <v>KENTON SSD/GIBSON CO SSD</v>
          </cell>
          <cell r="E118">
            <v>1.1022000000000001</v>
          </cell>
          <cell r="F118">
            <v>1.4335</v>
          </cell>
          <cell r="G118">
            <v>2.4224000000000001</v>
          </cell>
          <cell r="H118">
            <v>4.9581</v>
          </cell>
          <cell r="I118" t="str">
            <v>027</v>
          </cell>
          <cell r="J118">
            <v>2023</v>
          </cell>
        </row>
        <row r="119">
          <cell r="A119" t="str">
            <v>027GIBSONMEDINAGIBSON CO SSD</v>
          </cell>
          <cell r="B119" t="str">
            <v>GIBSON</v>
          </cell>
          <cell r="C119" t="str">
            <v>MEDINA</v>
          </cell>
          <cell r="D119" t="str">
            <v>GIBSON CO SSD</v>
          </cell>
          <cell r="E119">
            <v>1.1022000000000001</v>
          </cell>
          <cell r="F119">
            <v>1.5670999999999999</v>
          </cell>
          <cell r="G119">
            <v>2.0103</v>
          </cell>
          <cell r="H119">
            <v>4.6795999999999998</v>
          </cell>
          <cell r="I119" t="str">
            <v>027</v>
          </cell>
          <cell r="J119">
            <v>2023</v>
          </cell>
        </row>
        <row r="120">
          <cell r="A120" t="str">
            <v>027GIBSONMILANMILAN SSD</v>
          </cell>
          <cell r="B120" t="str">
            <v>GIBSON</v>
          </cell>
          <cell r="C120" t="str">
            <v>MILAN</v>
          </cell>
          <cell r="D120" t="str">
            <v>MILAN SSD</v>
          </cell>
          <cell r="E120">
            <v>1.1022000000000001</v>
          </cell>
          <cell r="F120">
            <v>1.6022000000000001</v>
          </cell>
          <cell r="G120">
            <v>2.16</v>
          </cell>
          <cell r="H120">
            <v>4.8643999999999998</v>
          </cell>
          <cell r="I120" t="str">
            <v>027</v>
          </cell>
          <cell r="J120">
            <v>2023</v>
          </cell>
        </row>
        <row r="121">
          <cell r="A121" t="str">
            <v>027GIBSONRUTHERFORDGIBSON CO SSD</v>
          </cell>
          <cell r="B121" t="str">
            <v>GIBSON</v>
          </cell>
          <cell r="C121" t="str">
            <v>RUTHERFORD</v>
          </cell>
          <cell r="D121" t="str">
            <v>GIBSON CO SSD</v>
          </cell>
          <cell r="E121">
            <v>1.1022000000000001</v>
          </cell>
          <cell r="F121">
            <v>1.94</v>
          </cell>
          <cell r="G121">
            <v>2.0103</v>
          </cell>
          <cell r="H121">
            <v>5.0525000000000002</v>
          </cell>
          <cell r="I121" t="str">
            <v>027</v>
          </cell>
          <cell r="J121">
            <v>2023</v>
          </cell>
        </row>
        <row r="122">
          <cell r="A122" t="str">
            <v>027GIBSONTRENTONTRENTON SSD</v>
          </cell>
          <cell r="B122" t="str">
            <v>GIBSON</v>
          </cell>
          <cell r="C122" t="str">
            <v>TRENTON</v>
          </cell>
          <cell r="D122" t="str">
            <v>TRENTON SSD</v>
          </cell>
          <cell r="E122">
            <v>1.1022000000000001</v>
          </cell>
          <cell r="F122">
            <v>1.65</v>
          </cell>
          <cell r="G122">
            <v>2.1105</v>
          </cell>
          <cell r="H122">
            <v>4.8627000000000002</v>
          </cell>
          <cell r="I122" t="str">
            <v>027</v>
          </cell>
          <cell r="J122">
            <v>2023</v>
          </cell>
        </row>
        <row r="123">
          <cell r="A123" t="str">
            <v>027GIBSONYORKVILLEGIBSON CO SSD</v>
          </cell>
          <cell r="B123" t="str">
            <v>GIBSON</v>
          </cell>
          <cell r="C123" t="str">
            <v>YORKVILLE</v>
          </cell>
          <cell r="D123" t="str">
            <v>GIBSON CO SSD</v>
          </cell>
          <cell r="E123">
            <v>1.1022000000000001</v>
          </cell>
          <cell r="F123">
            <v>0.56140000000000001</v>
          </cell>
          <cell r="G123">
            <v>2.0103</v>
          </cell>
          <cell r="H123">
            <v>3.6739000000000002</v>
          </cell>
          <cell r="I123" t="str">
            <v>027</v>
          </cell>
          <cell r="J123">
            <v>2023</v>
          </cell>
        </row>
        <row r="124">
          <cell r="A124" t="str">
            <v>027GIBSONBRADFORD SSD</v>
          </cell>
          <cell r="B124" t="str">
            <v>GIBSON</v>
          </cell>
          <cell r="D124" t="str">
            <v>BRADFORD SSD</v>
          </cell>
          <cell r="E124">
            <v>1.1022000000000001</v>
          </cell>
          <cell r="G124">
            <v>1.98</v>
          </cell>
          <cell r="H124">
            <v>3.0821999999999998</v>
          </cell>
          <cell r="I124" t="str">
            <v>027</v>
          </cell>
          <cell r="J124">
            <v>2023</v>
          </cell>
        </row>
        <row r="125">
          <cell r="A125" t="str">
            <v>027GIBSONGIBSON CO SSD</v>
          </cell>
          <cell r="B125" t="str">
            <v>GIBSON</v>
          </cell>
          <cell r="D125" t="str">
            <v>GIBSON CO SSD</v>
          </cell>
          <cell r="E125">
            <v>1.1022000000000001</v>
          </cell>
          <cell r="G125">
            <v>2.0103</v>
          </cell>
          <cell r="H125">
            <v>3.1124999999999998</v>
          </cell>
          <cell r="I125" t="str">
            <v>027</v>
          </cell>
          <cell r="J125">
            <v>2023</v>
          </cell>
        </row>
        <row r="126">
          <cell r="A126" t="str">
            <v>027GIBSONKENTON SSD</v>
          </cell>
          <cell r="B126" t="str">
            <v>GIBSON</v>
          </cell>
          <cell r="D126" t="str">
            <v>KENTON SSD</v>
          </cell>
          <cell r="E126">
            <v>1.1022000000000001</v>
          </cell>
          <cell r="G126">
            <v>0.41210000000000002</v>
          </cell>
          <cell r="H126">
            <v>1.5143</v>
          </cell>
          <cell r="I126" t="str">
            <v>027</v>
          </cell>
          <cell r="J126">
            <v>2023</v>
          </cell>
        </row>
        <row r="127">
          <cell r="A127" t="str">
            <v>027GIBSONKENTON SSD/GIBSON CO SSD</v>
          </cell>
          <cell r="B127" t="str">
            <v>GIBSON</v>
          </cell>
          <cell r="D127" t="str">
            <v>KENTON SSD/GIBSON CO SSD</v>
          </cell>
          <cell r="E127">
            <v>1.1022000000000001</v>
          </cell>
          <cell r="G127">
            <v>2.4224000000000001</v>
          </cell>
          <cell r="H127">
            <v>3.5246</v>
          </cell>
          <cell r="I127" t="str">
            <v>027</v>
          </cell>
          <cell r="J127">
            <v>2023</v>
          </cell>
        </row>
        <row r="128">
          <cell r="A128" t="str">
            <v>027GIBSONMILAN SSD</v>
          </cell>
          <cell r="B128" t="str">
            <v>GIBSON</v>
          </cell>
          <cell r="D128" t="str">
            <v>MILAN SSD</v>
          </cell>
          <cell r="E128">
            <v>1.1022000000000001</v>
          </cell>
          <cell r="G128">
            <v>2.16</v>
          </cell>
          <cell r="H128">
            <v>3.2622</v>
          </cell>
          <cell r="I128" t="str">
            <v>027</v>
          </cell>
          <cell r="J128">
            <v>2023</v>
          </cell>
        </row>
        <row r="129">
          <cell r="A129" t="str">
            <v>027GIBSONTRENTON SSD</v>
          </cell>
          <cell r="B129" t="str">
            <v>GIBSON</v>
          </cell>
          <cell r="D129" t="str">
            <v>TRENTON SSD</v>
          </cell>
          <cell r="E129">
            <v>1.1022000000000001</v>
          </cell>
          <cell r="G129">
            <v>2.1105</v>
          </cell>
          <cell r="H129">
            <v>3.2126999999999999</v>
          </cell>
          <cell r="I129" t="str">
            <v>027</v>
          </cell>
          <cell r="J129">
            <v>2023</v>
          </cell>
        </row>
        <row r="130">
          <cell r="A130" t="str">
            <v>027GIBSON</v>
          </cell>
          <cell r="B130" t="str">
            <v>GIBSON</v>
          </cell>
          <cell r="E130">
            <v>1.1022000000000001</v>
          </cell>
          <cell r="H130">
            <v>1.1022000000000001</v>
          </cell>
          <cell r="I130" t="str">
            <v>027</v>
          </cell>
          <cell r="J130">
            <v>2023</v>
          </cell>
        </row>
        <row r="131">
          <cell r="A131" t="str">
            <v>028GILESARDMORE</v>
          </cell>
          <cell r="B131" t="str">
            <v>GILES</v>
          </cell>
          <cell r="C131" t="str">
            <v>ARDMORE</v>
          </cell>
          <cell r="E131">
            <v>1.9863</v>
          </cell>
          <cell r="F131">
            <v>0.16</v>
          </cell>
          <cell r="H131">
            <v>2.1463000000000001</v>
          </cell>
          <cell r="I131" t="str">
            <v>028</v>
          </cell>
          <cell r="J131">
            <v>2023</v>
          </cell>
        </row>
        <row r="132">
          <cell r="A132" t="str">
            <v>028GILESELKTON</v>
          </cell>
          <cell r="B132" t="str">
            <v>GILES</v>
          </cell>
          <cell r="C132" t="str">
            <v>ELKTON</v>
          </cell>
          <cell r="E132">
            <v>1.9863</v>
          </cell>
          <cell r="F132">
            <v>0.34029999999999999</v>
          </cell>
          <cell r="H132">
            <v>2.3266</v>
          </cell>
          <cell r="I132" t="str">
            <v>028</v>
          </cell>
          <cell r="J132">
            <v>2023</v>
          </cell>
        </row>
        <row r="133">
          <cell r="A133" t="str">
            <v>028GILESLYNNVILLE</v>
          </cell>
          <cell r="B133" t="str">
            <v>GILES</v>
          </cell>
          <cell r="C133" t="str">
            <v>LYNNVILLE</v>
          </cell>
          <cell r="E133">
            <v>1.9863</v>
          </cell>
          <cell r="F133">
            <v>0.38850000000000001</v>
          </cell>
          <cell r="H133">
            <v>2.3748</v>
          </cell>
          <cell r="I133" t="str">
            <v>028</v>
          </cell>
          <cell r="J133">
            <v>2023</v>
          </cell>
        </row>
        <row r="134">
          <cell r="A134" t="str">
            <v>028GILESPULASKI</v>
          </cell>
          <cell r="B134" t="str">
            <v>GILES</v>
          </cell>
          <cell r="C134" t="str">
            <v>PULASKI</v>
          </cell>
          <cell r="E134">
            <v>1.9863</v>
          </cell>
          <cell r="F134">
            <v>0.42170000000000002</v>
          </cell>
          <cell r="H134">
            <v>2.4079999999999999</v>
          </cell>
          <cell r="I134" t="str">
            <v>028</v>
          </cell>
          <cell r="J134">
            <v>2023</v>
          </cell>
        </row>
        <row r="135">
          <cell r="A135" t="str">
            <v>028GILES</v>
          </cell>
          <cell r="B135" t="str">
            <v>GILES</v>
          </cell>
          <cell r="E135">
            <v>1.9863</v>
          </cell>
          <cell r="H135">
            <v>1.9863</v>
          </cell>
          <cell r="I135" t="str">
            <v>028</v>
          </cell>
          <cell r="J135">
            <v>2023</v>
          </cell>
        </row>
        <row r="136">
          <cell r="A136" t="str">
            <v>029GRAINGER</v>
          </cell>
          <cell r="B136" t="str">
            <v>GRAINGER</v>
          </cell>
          <cell r="E136">
            <v>2.35</v>
          </cell>
          <cell r="H136">
            <v>2.35</v>
          </cell>
          <cell r="I136" t="str">
            <v>029</v>
          </cell>
          <cell r="J136">
            <v>2023</v>
          </cell>
        </row>
        <row r="137">
          <cell r="A137" t="str">
            <v>030GREENEGREENEVILLE</v>
          </cell>
          <cell r="B137" t="str">
            <v>GREENE</v>
          </cell>
          <cell r="C137" t="str">
            <v>GREENEVILLE</v>
          </cell>
          <cell r="E137">
            <v>1.64</v>
          </cell>
          <cell r="F137">
            <v>1.7071000000000001</v>
          </cell>
          <cell r="H137">
            <v>3.3471000000000002</v>
          </cell>
          <cell r="I137" t="str">
            <v>030</v>
          </cell>
          <cell r="J137">
            <v>2023</v>
          </cell>
        </row>
        <row r="138">
          <cell r="A138" t="str">
            <v>030GREENE</v>
          </cell>
          <cell r="B138" t="str">
            <v>GREENE</v>
          </cell>
          <cell r="E138">
            <v>1.65</v>
          </cell>
          <cell r="H138">
            <v>1.65</v>
          </cell>
          <cell r="I138" t="str">
            <v>030</v>
          </cell>
          <cell r="J138">
            <v>2023</v>
          </cell>
        </row>
        <row r="139">
          <cell r="A139" t="str">
            <v>031GRUNDYTRACY CITY</v>
          </cell>
          <cell r="B139" t="str">
            <v>GRUNDY</v>
          </cell>
          <cell r="C139" t="str">
            <v>TRACY CITY</v>
          </cell>
          <cell r="E139">
            <v>1.4259999999999999</v>
          </cell>
          <cell r="F139">
            <v>0.36899999999999999</v>
          </cell>
          <cell r="H139">
            <v>1.7949999999999999</v>
          </cell>
          <cell r="I139" t="str">
            <v>031</v>
          </cell>
          <cell r="J139">
            <v>2023</v>
          </cell>
        </row>
        <row r="140">
          <cell r="A140" t="str">
            <v>031GRUNDY</v>
          </cell>
          <cell r="B140" t="str">
            <v>GRUNDY</v>
          </cell>
          <cell r="E140">
            <v>1.4259999999999999</v>
          </cell>
          <cell r="H140">
            <v>1.4259999999999999</v>
          </cell>
          <cell r="I140" t="str">
            <v>031</v>
          </cell>
          <cell r="J140">
            <v>2023</v>
          </cell>
        </row>
        <row r="141">
          <cell r="A141" t="str">
            <v>032HAMBLENMORRISTOWN</v>
          </cell>
          <cell r="B141" t="str">
            <v>HAMBLEN</v>
          </cell>
          <cell r="C141" t="str">
            <v>MORRISTOWN</v>
          </cell>
          <cell r="E141">
            <v>1.76</v>
          </cell>
          <cell r="F141">
            <v>1.4</v>
          </cell>
          <cell r="H141">
            <v>3.16</v>
          </cell>
          <cell r="I141" t="str">
            <v>032</v>
          </cell>
          <cell r="J141">
            <v>2023</v>
          </cell>
        </row>
        <row r="142">
          <cell r="A142" t="str">
            <v>032HAMBLENWHITE PINE</v>
          </cell>
          <cell r="B142" t="str">
            <v>HAMBLEN</v>
          </cell>
          <cell r="C142" t="str">
            <v>WHITE PINE</v>
          </cell>
          <cell r="E142">
            <v>1.97</v>
          </cell>
          <cell r="F142">
            <v>1.1499999999999999</v>
          </cell>
          <cell r="H142">
            <v>3.12</v>
          </cell>
          <cell r="I142" t="str">
            <v>032</v>
          </cell>
          <cell r="J142">
            <v>2023</v>
          </cell>
        </row>
        <row r="143">
          <cell r="A143" t="str">
            <v>032HAMBLEN</v>
          </cell>
          <cell r="B143" t="str">
            <v>HAMBLEN</v>
          </cell>
          <cell r="E143">
            <v>1.97</v>
          </cell>
          <cell r="H143">
            <v>1.97</v>
          </cell>
          <cell r="I143" t="str">
            <v>032</v>
          </cell>
          <cell r="J143">
            <v>2023</v>
          </cell>
        </row>
        <row r="144">
          <cell r="A144" t="str">
            <v>033HAMILTONCHATTANOOGA</v>
          </cell>
          <cell r="B144" t="str">
            <v>HAMILTON</v>
          </cell>
          <cell r="C144" t="str">
            <v>CHATTANOOGA</v>
          </cell>
          <cell r="E144">
            <v>2.2372999999999998</v>
          </cell>
          <cell r="F144">
            <v>2.25</v>
          </cell>
          <cell r="H144">
            <v>4.4873000000000003</v>
          </cell>
          <cell r="I144" t="str">
            <v>033</v>
          </cell>
          <cell r="J144">
            <v>2023</v>
          </cell>
        </row>
        <row r="145">
          <cell r="A145" t="str">
            <v>033HAMILTONCOLLEGEDALE</v>
          </cell>
          <cell r="B145" t="str">
            <v>HAMILTON</v>
          </cell>
          <cell r="C145" t="str">
            <v>COLLEGEDALE</v>
          </cell>
          <cell r="E145">
            <v>2.2372999999999998</v>
          </cell>
          <cell r="F145">
            <v>1.55</v>
          </cell>
          <cell r="H145">
            <v>3.7873000000000001</v>
          </cell>
          <cell r="I145" t="str">
            <v>033</v>
          </cell>
          <cell r="J145">
            <v>2023</v>
          </cell>
        </row>
        <row r="146">
          <cell r="A146" t="str">
            <v>033HAMILTONEAST RIDGE</v>
          </cell>
          <cell r="B146" t="str">
            <v>HAMILTON</v>
          </cell>
          <cell r="C146" t="str">
            <v>EAST RIDGE</v>
          </cell>
          <cell r="E146">
            <v>2.2372999999999998</v>
          </cell>
          <cell r="F146">
            <v>1.25</v>
          </cell>
          <cell r="H146">
            <v>3.4872999999999998</v>
          </cell>
          <cell r="I146" t="str">
            <v>033</v>
          </cell>
          <cell r="J146">
            <v>2023</v>
          </cell>
        </row>
        <row r="147">
          <cell r="A147" t="str">
            <v>033HAMILTONLAKESITE</v>
          </cell>
          <cell r="B147" t="str">
            <v>HAMILTON</v>
          </cell>
          <cell r="C147" t="str">
            <v>LAKESITE</v>
          </cell>
          <cell r="E147">
            <v>2.2372999999999998</v>
          </cell>
          <cell r="F147">
            <v>0.2</v>
          </cell>
          <cell r="H147">
            <v>2.4373</v>
          </cell>
          <cell r="I147" t="str">
            <v>033</v>
          </cell>
          <cell r="J147">
            <v>2023</v>
          </cell>
        </row>
        <row r="148">
          <cell r="A148" t="str">
            <v>033HAMILTONLOOKOUT MOUNTAIN</v>
          </cell>
          <cell r="B148" t="str">
            <v>HAMILTON</v>
          </cell>
          <cell r="C148" t="str">
            <v>LOOKOUT MOUNTAIN</v>
          </cell>
          <cell r="E148">
            <v>2.2372999999999998</v>
          </cell>
          <cell r="F148">
            <v>2.15</v>
          </cell>
          <cell r="H148">
            <v>4.3872999999999998</v>
          </cell>
          <cell r="I148" t="str">
            <v>033</v>
          </cell>
          <cell r="J148">
            <v>2023</v>
          </cell>
        </row>
        <row r="149">
          <cell r="A149" t="str">
            <v>033HAMILTONRED BANK</v>
          </cell>
          <cell r="B149" t="str">
            <v>HAMILTON</v>
          </cell>
          <cell r="C149" t="str">
            <v>RED BANK</v>
          </cell>
          <cell r="E149">
            <v>2.2372999999999998</v>
          </cell>
          <cell r="F149">
            <v>1.67</v>
          </cell>
          <cell r="H149">
            <v>3.9073000000000002</v>
          </cell>
          <cell r="I149" t="str">
            <v>033</v>
          </cell>
          <cell r="J149">
            <v>2023</v>
          </cell>
        </row>
        <row r="150">
          <cell r="A150" t="str">
            <v>033HAMILTONRIDGESIDE</v>
          </cell>
          <cell r="B150" t="str">
            <v>HAMILTON</v>
          </cell>
          <cell r="C150" t="str">
            <v>RIDGESIDE</v>
          </cell>
          <cell r="E150">
            <v>2.2372999999999998</v>
          </cell>
          <cell r="F150">
            <v>2.5499999999999998</v>
          </cell>
          <cell r="H150">
            <v>4.7873000000000001</v>
          </cell>
          <cell r="I150" t="str">
            <v>033</v>
          </cell>
          <cell r="J150">
            <v>2023</v>
          </cell>
        </row>
        <row r="151">
          <cell r="A151" t="str">
            <v>033HAMILTONSIGNAL MOUNTAIN</v>
          </cell>
          <cell r="B151" t="str">
            <v>HAMILTON</v>
          </cell>
          <cell r="C151" t="str">
            <v>SIGNAL MOUNTAIN</v>
          </cell>
          <cell r="E151">
            <v>2.2372999999999998</v>
          </cell>
          <cell r="F151">
            <v>1.7012</v>
          </cell>
          <cell r="H151">
            <v>3.9384999999999999</v>
          </cell>
          <cell r="I151" t="str">
            <v>033</v>
          </cell>
          <cell r="J151">
            <v>2023</v>
          </cell>
        </row>
        <row r="152">
          <cell r="A152" t="str">
            <v>033HAMILTONSODDY DAISY</v>
          </cell>
          <cell r="B152" t="str">
            <v>HAMILTON</v>
          </cell>
          <cell r="C152" t="str">
            <v>SODDY DAISY</v>
          </cell>
          <cell r="E152">
            <v>2.2372999999999998</v>
          </cell>
          <cell r="F152">
            <v>1.1158999999999999</v>
          </cell>
          <cell r="H152">
            <v>3.3532000000000002</v>
          </cell>
          <cell r="I152" t="str">
            <v>033</v>
          </cell>
          <cell r="J152">
            <v>2023</v>
          </cell>
        </row>
        <row r="153">
          <cell r="A153" t="str">
            <v>033HAMILTONWALDEN</v>
          </cell>
          <cell r="B153" t="str">
            <v>HAMILTON</v>
          </cell>
          <cell r="C153" t="str">
            <v>WALDEN</v>
          </cell>
          <cell r="E153">
            <v>2.2372999999999998</v>
          </cell>
          <cell r="F153">
            <v>0.53149999999999997</v>
          </cell>
          <cell r="H153">
            <v>2.7688000000000001</v>
          </cell>
          <cell r="I153" t="str">
            <v>033</v>
          </cell>
          <cell r="J153">
            <v>2023</v>
          </cell>
        </row>
        <row r="154">
          <cell r="A154" t="str">
            <v>033HAMILTON</v>
          </cell>
          <cell r="B154" t="str">
            <v>HAMILTON</v>
          </cell>
          <cell r="E154">
            <v>2.2372999999999998</v>
          </cell>
          <cell r="H154">
            <v>2.2372999999999998</v>
          </cell>
          <cell r="I154" t="str">
            <v>033</v>
          </cell>
          <cell r="J154">
            <v>2023</v>
          </cell>
        </row>
        <row r="155">
          <cell r="A155" t="str">
            <v>034HANCOCK</v>
          </cell>
          <cell r="B155" t="str">
            <v>HANCOCK</v>
          </cell>
          <cell r="E155">
            <v>2.2200000000000002</v>
          </cell>
          <cell r="H155">
            <v>2.2200000000000002</v>
          </cell>
          <cell r="I155" t="str">
            <v>034</v>
          </cell>
          <cell r="J155">
            <v>2023</v>
          </cell>
        </row>
        <row r="156">
          <cell r="A156" t="str">
            <v>035HARDEMANBOLIVAR</v>
          </cell>
          <cell r="B156" t="str">
            <v>HARDEMAN</v>
          </cell>
          <cell r="C156" t="str">
            <v>BOLIVAR</v>
          </cell>
          <cell r="E156">
            <v>1.8102</v>
          </cell>
          <cell r="F156">
            <v>0.83889999999999998</v>
          </cell>
          <cell r="H156">
            <v>2.6490999999999998</v>
          </cell>
          <cell r="I156" t="str">
            <v>035</v>
          </cell>
          <cell r="J156">
            <v>2023</v>
          </cell>
        </row>
        <row r="157">
          <cell r="A157" t="str">
            <v>035HARDEMANGRAND JUNCTION</v>
          </cell>
          <cell r="B157" t="str">
            <v>HARDEMAN</v>
          </cell>
          <cell r="C157" t="str">
            <v>GRAND JUNCTION</v>
          </cell>
          <cell r="E157">
            <v>1.8102</v>
          </cell>
          <cell r="F157">
            <v>0.75</v>
          </cell>
          <cell r="H157">
            <v>2.5602</v>
          </cell>
          <cell r="I157" t="str">
            <v>035</v>
          </cell>
          <cell r="J157">
            <v>2023</v>
          </cell>
        </row>
        <row r="158">
          <cell r="A158" t="str">
            <v>035HARDEMANHICKORY VALLEY</v>
          </cell>
          <cell r="B158" t="str">
            <v>HARDEMAN</v>
          </cell>
          <cell r="C158" t="str">
            <v>HICKORY VALLEY</v>
          </cell>
          <cell r="E158">
            <v>1.8102</v>
          </cell>
          <cell r="F158">
            <v>0.1608</v>
          </cell>
          <cell r="H158">
            <v>1.9710000000000001</v>
          </cell>
          <cell r="I158" t="str">
            <v>035</v>
          </cell>
          <cell r="J158">
            <v>2023</v>
          </cell>
        </row>
        <row r="159">
          <cell r="A159" t="str">
            <v>035HARDEMANHORNSBY</v>
          </cell>
          <cell r="B159" t="str">
            <v>HARDEMAN</v>
          </cell>
          <cell r="C159" t="str">
            <v>HORNSBY</v>
          </cell>
          <cell r="E159">
            <v>1.8102</v>
          </cell>
          <cell r="F159">
            <v>0.3286</v>
          </cell>
          <cell r="H159">
            <v>2.1387999999999998</v>
          </cell>
          <cell r="I159" t="str">
            <v>035</v>
          </cell>
          <cell r="J159">
            <v>2023</v>
          </cell>
        </row>
        <row r="160">
          <cell r="A160" t="str">
            <v>035HARDEMANMIDDLETON</v>
          </cell>
          <cell r="B160" t="str">
            <v>HARDEMAN</v>
          </cell>
          <cell r="C160" t="str">
            <v>MIDDLETON</v>
          </cell>
          <cell r="E160">
            <v>1.8102</v>
          </cell>
          <cell r="F160">
            <v>0.68030000000000002</v>
          </cell>
          <cell r="H160">
            <v>2.4904999999999999</v>
          </cell>
          <cell r="I160" t="str">
            <v>035</v>
          </cell>
          <cell r="J160">
            <v>2023</v>
          </cell>
        </row>
        <row r="161">
          <cell r="A161" t="str">
            <v>035HARDEMANTOONE</v>
          </cell>
          <cell r="B161" t="str">
            <v>HARDEMAN</v>
          </cell>
          <cell r="C161" t="str">
            <v>TOONE</v>
          </cell>
          <cell r="E161">
            <v>1.8102</v>
          </cell>
          <cell r="F161">
            <v>0.39789999999999998</v>
          </cell>
          <cell r="H161">
            <v>2.2081</v>
          </cell>
          <cell r="I161" t="str">
            <v>035</v>
          </cell>
          <cell r="J161">
            <v>2023</v>
          </cell>
        </row>
        <row r="162">
          <cell r="A162" t="str">
            <v>035HARDEMANWHITEVILLE</v>
          </cell>
          <cell r="B162" t="str">
            <v>HARDEMAN</v>
          </cell>
          <cell r="C162" t="str">
            <v>WHITEVILLE</v>
          </cell>
          <cell r="E162">
            <v>1.8102</v>
          </cell>
          <cell r="F162">
            <v>0.63029999999999997</v>
          </cell>
          <cell r="H162">
            <v>2.4405000000000001</v>
          </cell>
          <cell r="I162" t="str">
            <v>035</v>
          </cell>
          <cell r="J162">
            <v>2023</v>
          </cell>
        </row>
        <row r="163">
          <cell r="A163" t="str">
            <v>035HARDEMAN</v>
          </cell>
          <cell r="B163" t="str">
            <v>HARDEMAN</v>
          </cell>
          <cell r="E163">
            <v>1.8102</v>
          </cell>
          <cell r="H163">
            <v>1.8102</v>
          </cell>
          <cell r="I163" t="str">
            <v>035</v>
          </cell>
          <cell r="J163">
            <v>2023</v>
          </cell>
        </row>
        <row r="164">
          <cell r="A164" t="str">
            <v>036HARDINADAMSVILLE</v>
          </cell>
          <cell r="B164" t="str">
            <v>HARDIN</v>
          </cell>
          <cell r="C164" t="str">
            <v>ADAMSVILLE</v>
          </cell>
          <cell r="E164">
            <v>1.75</v>
          </cell>
          <cell r="F164">
            <v>0.67490000000000006</v>
          </cell>
          <cell r="H164">
            <v>2.4249000000000001</v>
          </cell>
          <cell r="I164" t="str">
            <v>036</v>
          </cell>
          <cell r="J164">
            <v>2023</v>
          </cell>
        </row>
        <row r="165">
          <cell r="A165" t="str">
            <v>036HARDINSALTILLO</v>
          </cell>
          <cell r="B165" t="str">
            <v>HARDIN</v>
          </cell>
          <cell r="C165" t="str">
            <v>SALTILLO</v>
          </cell>
          <cell r="E165">
            <v>1.75</v>
          </cell>
          <cell r="F165">
            <v>0.51600000000000001</v>
          </cell>
          <cell r="H165">
            <v>2.266</v>
          </cell>
          <cell r="I165" t="str">
            <v>036</v>
          </cell>
          <cell r="J165">
            <v>2023</v>
          </cell>
        </row>
        <row r="166">
          <cell r="A166" t="str">
            <v>036HARDINSAVANNAH</v>
          </cell>
          <cell r="B166" t="str">
            <v>HARDIN</v>
          </cell>
          <cell r="C166" t="str">
            <v>SAVANNAH</v>
          </cell>
          <cell r="E166">
            <v>1.75</v>
          </cell>
          <cell r="F166">
            <v>0.7</v>
          </cell>
          <cell r="H166">
            <v>2.4500000000000002</v>
          </cell>
          <cell r="I166" t="str">
            <v>036</v>
          </cell>
          <cell r="J166">
            <v>2023</v>
          </cell>
        </row>
        <row r="167">
          <cell r="A167" t="str">
            <v>036HARDIN</v>
          </cell>
          <cell r="B167" t="str">
            <v>HARDIN</v>
          </cell>
          <cell r="E167">
            <v>1.75</v>
          </cell>
          <cell r="H167">
            <v>1.75</v>
          </cell>
          <cell r="I167" t="str">
            <v>036</v>
          </cell>
          <cell r="J167">
            <v>2023</v>
          </cell>
        </row>
        <row r="168">
          <cell r="A168" t="str">
            <v>037HAWKINSBULLS GAP</v>
          </cell>
          <cell r="B168" t="str">
            <v>HAWKINS</v>
          </cell>
          <cell r="C168" t="str">
            <v>BULLS GAP</v>
          </cell>
          <cell r="E168">
            <v>2.3247</v>
          </cell>
          <cell r="F168">
            <v>0.86</v>
          </cell>
          <cell r="H168">
            <v>3.1846999999999999</v>
          </cell>
          <cell r="I168" t="str">
            <v>037</v>
          </cell>
          <cell r="J168">
            <v>2023</v>
          </cell>
        </row>
        <row r="169">
          <cell r="A169" t="str">
            <v>037HAWKINSCHURCH HILL</v>
          </cell>
          <cell r="B169" t="str">
            <v>HAWKINS</v>
          </cell>
          <cell r="C169" t="str">
            <v>CHURCH HILL</v>
          </cell>
          <cell r="E169">
            <v>2.3247</v>
          </cell>
          <cell r="F169">
            <v>0.96160000000000001</v>
          </cell>
          <cell r="H169">
            <v>3.2863000000000002</v>
          </cell>
          <cell r="I169" t="str">
            <v>037</v>
          </cell>
          <cell r="J169">
            <v>2023</v>
          </cell>
        </row>
        <row r="170">
          <cell r="A170" t="str">
            <v>037HAWKINSKINGSPORT</v>
          </cell>
          <cell r="B170" t="str">
            <v>HAWKINS</v>
          </cell>
          <cell r="C170" t="str">
            <v>KINGSPORT</v>
          </cell>
          <cell r="E170">
            <v>2.3247</v>
          </cell>
          <cell r="F170">
            <v>1.9983</v>
          </cell>
          <cell r="H170">
            <v>4.3230000000000004</v>
          </cell>
          <cell r="I170" t="str">
            <v>037</v>
          </cell>
          <cell r="J170">
            <v>2023</v>
          </cell>
        </row>
        <row r="171">
          <cell r="A171" t="str">
            <v>037HAWKINSMOUNT CARMEL</v>
          </cell>
          <cell r="B171" t="str">
            <v>HAWKINS</v>
          </cell>
          <cell r="C171" t="str">
            <v>MOUNT CARMEL</v>
          </cell>
          <cell r="E171">
            <v>2.3247</v>
          </cell>
          <cell r="F171">
            <v>1.5896999999999999</v>
          </cell>
          <cell r="H171">
            <v>3.9144000000000001</v>
          </cell>
          <cell r="I171" t="str">
            <v>037</v>
          </cell>
          <cell r="J171">
            <v>2023</v>
          </cell>
        </row>
        <row r="172">
          <cell r="A172" t="str">
            <v>037HAWKINSROGERSVILLE</v>
          </cell>
          <cell r="B172" t="str">
            <v>HAWKINS</v>
          </cell>
          <cell r="C172" t="str">
            <v>ROGERSVILLE</v>
          </cell>
          <cell r="E172">
            <v>2.3247</v>
          </cell>
          <cell r="F172">
            <v>1.4864999999999999</v>
          </cell>
          <cell r="H172">
            <v>3.8111999999999999</v>
          </cell>
          <cell r="I172" t="str">
            <v>037</v>
          </cell>
          <cell r="J172">
            <v>2023</v>
          </cell>
        </row>
        <row r="173">
          <cell r="A173" t="str">
            <v>037HAWKINSSURGOINSVILLE</v>
          </cell>
          <cell r="B173" t="str">
            <v>HAWKINS</v>
          </cell>
          <cell r="C173" t="str">
            <v>SURGOINSVILLE</v>
          </cell>
          <cell r="E173">
            <v>2.3247</v>
          </cell>
          <cell r="F173">
            <v>0.96630000000000005</v>
          </cell>
          <cell r="H173">
            <v>3.2909999999999999</v>
          </cell>
          <cell r="I173" t="str">
            <v>037</v>
          </cell>
          <cell r="J173">
            <v>2023</v>
          </cell>
        </row>
        <row r="174">
          <cell r="A174" t="str">
            <v>037HAWKINS</v>
          </cell>
          <cell r="B174" t="str">
            <v>HAWKINS</v>
          </cell>
          <cell r="E174">
            <v>2.3247</v>
          </cell>
          <cell r="H174">
            <v>2.3247</v>
          </cell>
          <cell r="I174" t="str">
            <v>037</v>
          </cell>
          <cell r="J174">
            <v>2023</v>
          </cell>
        </row>
        <row r="175">
          <cell r="A175" t="str">
            <v>038HAYWOODBROWNSVILLE</v>
          </cell>
          <cell r="B175" t="str">
            <v>HAYWOOD</v>
          </cell>
          <cell r="C175" t="str">
            <v>BROWNSVILLE</v>
          </cell>
          <cell r="E175">
            <v>2.7563</v>
          </cell>
          <cell r="F175">
            <v>1.9665999999999999</v>
          </cell>
          <cell r="H175">
            <v>4.7229000000000001</v>
          </cell>
          <cell r="I175" t="str">
            <v>038</v>
          </cell>
          <cell r="J175">
            <v>2023</v>
          </cell>
        </row>
        <row r="176">
          <cell r="A176" t="str">
            <v>038HAYWOODSTANTON</v>
          </cell>
          <cell r="B176" t="str">
            <v>HAYWOOD</v>
          </cell>
          <cell r="C176" t="str">
            <v>STANTON</v>
          </cell>
          <cell r="E176">
            <v>2.7563</v>
          </cell>
          <cell r="F176">
            <v>1.492</v>
          </cell>
          <cell r="H176">
            <v>4.2483000000000004</v>
          </cell>
          <cell r="I176" t="str">
            <v>038</v>
          </cell>
          <cell r="J176">
            <v>2023</v>
          </cell>
        </row>
        <row r="177">
          <cell r="A177" t="str">
            <v>038HAYWOOD</v>
          </cell>
          <cell r="B177" t="str">
            <v>HAYWOOD</v>
          </cell>
          <cell r="E177">
            <v>2.7563</v>
          </cell>
          <cell r="H177">
            <v>2.7563</v>
          </cell>
          <cell r="I177" t="str">
            <v>038</v>
          </cell>
          <cell r="J177">
            <v>2023</v>
          </cell>
        </row>
        <row r="178">
          <cell r="A178" t="str">
            <v>039HENDERSONLEXINGTON</v>
          </cell>
          <cell r="B178" t="str">
            <v>HENDERSON</v>
          </cell>
          <cell r="C178" t="str">
            <v>LEXINGTON</v>
          </cell>
          <cell r="E178">
            <v>1.4578</v>
          </cell>
          <cell r="F178">
            <v>1.0428999999999999</v>
          </cell>
          <cell r="H178">
            <v>2.5007000000000001</v>
          </cell>
          <cell r="I178" t="str">
            <v>039</v>
          </cell>
          <cell r="J178">
            <v>2023</v>
          </cell>
        </row>
        <row r="179">
          <cell r="A179" t="str">
            <v>039HENDERSONSARDIS</v>
          </cell>
          <cell r="B179" t="str">
            <v>HENDERSON</v>
          </cell>
          <cell r="C179" t="str">
            <v>SARDIS</v>
          </cell>
          <cell r="E179">
            <v>1.4578</v>
          </cell>
          <cell r="F179">
            <v>0.36</v>
          </cell>
          <cell r="H179">
            <v>1.8178000000000001</v>
          </cell>
          <cell r="I179" t="str">
            <v>039</v>
          </cell>
          <cell r="J179">
            <v>2023</v>
          </cell>
        </row>
        <row r="180">
          <cell r="A180" t="str">
            <v>039HENDERSONSCOTTS HILL</v>
          </cell>
          <cell r="B180" t="str">
            <v>HENDERSON</v>
          </cell>
          <cell r="C180" t="str">
            <v>SCOTTS HILL</v>
          </cell>
          <cell r="E180">
            <v>1.4578</v>
          </cell>
          <cell r="F180">
            <v>0.59250000000000003</v>
          </cell>
          <cell r="H180">
            <v>2.0503</v>
          </cell>
          <cell r="I180" t="str">
            <v>039</v>
          </cell>
          <cell r="J180">
            <v>2023</v>
          </cell>
        </row>
        <row r="181">
          <cell r="A181" t="str">
            <v>039HENDERSONHENDERSON COUNTY FIRE DISTRICT</v>
          </cell>
          <cell r="B181" t="str">
            <v>HENDERSON</v>
          </cell>
          <cell r="D181" t="str">
            <v>HENDERSON COUNTY FIRE DISTRICT</v>
          </cell>
          <cell r="E181">
            <v>1.4578</v>
          </cell>
          <cell r="G181">
            <v>0.1237</v>
          </cell>
          <cell r="H181">
            <v>1.5814999999999999</v>
          </cell>
          <cell r="I181" t="str">
            <v>039</v>
          </cell>
          <cell r="J181">
            <v>2023</v>
          </cell>
        </row>
        <row r="182">
          <cell r="A182" t="str">
            <v>039HENDERSON</v>
          </cell>
          <cell r="B182" t="str">
            <v>HENDERSON</v>
          </cell>
          <cell r="E182">
            <v>1.4578</v>
          </cell>
          <cell r="H182">
            <v>1.4578</v>
          </cell>
          <cell r="I182" t="str">
            <v>039</v>
          </cell>
          <cell r="J182">
            <v>2023</v>
          </cell>
        </row>
        <row r="183">
          <cell r="A183" t="str">
            <v>040HENRYCOTTAGE GROVE</v>
          </cell>
          <cell r="B183" t="str">
            <v>HENRY</v>
          </cell>
          <cell r="C183" t="str">
            <v>COTTAGE GROVE</v>
          </cell>
          <cell r="E183">
            <v>1.8933</v>
          </cell>
          <cell r="F183">
            <v>0.44529999999999997</v>
          </cell>
          <cell r="H183">
            <v>2.3386</v>
          </cell>
          <cell r="I183" t="str">
            <v>040</v>
          </cell>
          <cell r="J183">
            <v>2023</v>
          </cell>
        </row>
        <row r="184">
          <cell r="A184" t="str">
            <v>040HENRYHENRY</v>
          </cell>
          <cell r="B184" t="str">
            <v>HENRY</v>
          </cell>
          <cell r="C184" t="str">
            <v>HENRY</v>
          </cell>
          <cell r="E184">
            <v>1.8933</v>
          </cell>
          <cell r="F184">
            <v>0.78990000000000005</v>
          </cell>
          <cell r="H184">
            <v>2.6831999999999998</v>
          </cell>
          <cell r="I184" t="str">
            <v>040</v>
          </cell>
          <cell r="J184">
            <v>2023</v>
          </cell>
        </row>
        <row r="185">
          <cell r="A185" t="str">
            <v>040HENRYMcKENZIE</v>
          </cell>
          <cell r="B185" t="str">
            <v>HENRY</v>
          </cell>
          <cell r="C185" t="str">
            <v>McKENZIE</v>
          </cell>
          <cell r="E185">
            <v>1.8933</v>
          </cell>
          <cell r="F185">
            <v>1.0326</v>
          </cell>
          <cell r="H185">
            <v>2.9258999999999999</v>
          </cell>
          <cell r="I185" t="str">
            <v>040</v>
          </cell>
          <cell r="J185">
            <v>2023</v>
          </cell>
        </row>
        <row r="186">
          <cell r="A186" t="str">
            <v>040HENRYPARISPARIS SSD</v>
          </cell>
          <cell r="B186" t="str">
            <v>HENRY</v>
          </cell>
          <cell r="C186" t="str">
            <v>PARIS</v>
          </cell>
          <cell r="D186" t="str">
            <v>PARIS SSD</v>
          </cell>
          <cell r="E186">
            <v>1.8933</v>
          </cell>
          <cell r="F186">
            <v>0.9</v>
          </cell>
          <cell r="G186">
            <v>0.50649999999999995</v>
          </cell>
          <cell r="H186">
            <v>3.2997999999999998</v>
          </cell>
          <cell r="I186" t="str">
            <v>040</v>
          </cell>
          <cell r="J186">
            <v>2023</v>
          </cell>
        </row>
        <row r="187">
          <cell r="A187" t="str">
            <v>040HENRYPARIS</v>
          </cell>
          <cell r="B187" t="str">
            <v>HENRY</v>
          </cell>
          <cell r="C187" t="str">
            <v>PARIS</v>
          </cell>
          <cell r="E187">
            <v>1.8933</v>
          </cell>
          <cell r="F187">
            <v>0.9</v>
          </cell>
          <cell r="H187">
            <v>2.7932999999999999</v>
          </cell>
          <cell r="I187" t="str">
            <v>040</v>
          </cell>
          <cell r="J187">
            <v>2023</v>
          </cell>
        </row>
        <row r="188">
          <cell r="A188" t="str">
            <v>040HENRYPURYEAR</v>
          </cell>
          <cell r="B188" t="str">
            <v>HENRY</v>
          </cell>
          <cell r="C188" t="str">
            <v>PURYEAR</v>
          </cell>
          <cell r="E188">
            <v>1.8933</v>
          </cell>
          <cell r="F188">
            <v>0.61</v>
          </cell>
          <cell r="H188">
            <v>2.5032999999999999</v>
          </cell>
          <cell r="I188" t="str">
            <v>040</v>
          </cell>
          <cell r="J188">
            <v>2023</v>
          </cell>
        </row>
        <row r="189">
          <cell r="A189" t="str">
            <v>040HENRYPARIS SSD</v>
          </cell>
          <cell r="B189" t="str">
            <v>HENRY</v>
          </cell>
          <cell r="D189" t="str">
            <v>PARIS SSD</v>
          </cell>
          <cell r="E189">
            <v>1.8933</v>
          </cell>
          <cell r="G189">
            <v>0.50649999999999995</v>
          </cell>
          <cell r="H189">
            <v>2.3997999999999999</v>
          </cell>
          <cell r="I189" t="str">
            <v>040</v>
          </cell>
          <cell r="J189">
            <v>2023</v>
          </cell>
        </row>
        <row r="190">
          <cell r="A190" t="str">
            <v>040HENRY</v>
          </cell>
          <cell r="B190" t="str">
            <v>HENRY</v>
          </cell>
          <cell r="E190">
            <v>1.8933</v>
          </cell>
          <cell r="H190">
            <v>1.8933</v>
          </cell>
          <cell r="I190" t="str">
            <v>040</v>
          </cell>
          <cell r="J190">
            <v>2023</v>
          </cell>
        </row>
        <row r="191">
          <cell r="A191" t="str">
            <v>041HICKMANCENTERVILLE</v>
          </cell>
          <cell r="B191" t="str">
            <v>HICKMAN</v>
          </cell>
          <cell r="C191" t="str">
            <v>CENTERVILLE</v>
          </cell>
          <cell r="E191">
            <v>2.3323999999999998</v>
          </cell>
          <cell r="F191">
            <v>1.1054999999999999</v>
          </cell>
          <cell r="H191">
            <v>3.4379</v>
          </cell>
          <cell r="I191" t="str">
            <v>041</v>
          </cell>
          <cell r="J191">
            <v>2023</v>
          </cell>
        </row>
        <row r="192">
          <cell r="A192" t="str">
            <v>041HICKMAN</v>
          </cell>
          <cell r="B192" t="str">
            <v>HICKMAN</v>
          </cell>
          <cell r="E192">
            <v>2.3323999999999998</v>
          </cell>
          <cell r="H192">
            <v>2.3323999999999998</v>
          </cell>
          <cell r="I192" t="str">
            <v>041</v>
          </cell>
          <cell r="J192">
            <v>2023</v>
          </cell>
        </row>
        <row r="193">
          <cell r="A193" t="str">
            <v>042HOUSTONERIN</v>
          </cell>
          <cell r="B193" t="str">
            <v>HOUSTON</v>
          </cell>
          <cell r="C193" t="str">
            <v>ERIN</v>
          </cell>
          <cell r="E193">
            <v>1.7797000000000001</v>
          </cell>
          <cell r="F193">
            <v>0.69440000000000002</v>
          </cell>
          <cell r="H193">
            <v>2.4741</v>
          </cell>
          <cell r="I193" t="str">
            <v>042</v>
          </cell>
          <cell r="J193">
            <v>2023</v>
          </cell>
        </row>
        <row r="194">
          <cell r="A194" t="str">
            <v>042HOUSTONTENN RIDGE</v>
          </cell>
          <cell r="B194" t="str">
            <v>HOUSTON</v>
          </cell>
          <cell r="C194" t="str">
            <v>TENN RIDGE</v>
          </cell>
          <cell r="E194">
            <v>1.7797000000000001</v>
          </cell>
          <cell r="F194">
            <v>0.46429999999999999</v>
          </cell>
          <cell r="H194">
            <v>2.2440000000000002</v>
          </cell>
          <cell r="I194" t="str">
            <v>042</v>
          </cell>
          <cell r="J194">
            <v>2023</v>
          </cell>
        </row>
        <row r="195">
          <cell r="A195" t="str">
            <v>042HOUSTON</v>
          </cell>
          <cell r="B195" t="str">
            <v>HOUSTON</v>
          </cell>
          <cell r="E195">
            <v>1.7797000000000001</v>
          </cell>
          <cell r="H195">
            <v>1.7797000000000001</v>
          </cell>
          <cell r="I195" t="str">
            <v>042</v>
          </cell>
          <cell r="J195">
            <v>2023</v>
          </cell>
        </row>
        <row r="196">
          <cell r="A196" t="str">
            <v>043HUMPHREYSMcEWEN</v>
          </cell>
          <cell r="B196" t="str">
            <v>HUMPHREYS</v>
          </cell>
          <cell r="C196" t="str">
            <v>McEWEN</v>
          </cell>
          <cell r="E196">
            <v>1.7798</v>
          </cell>
          <cell r="F196">
            <v>0.31850000000000001</v>
          </cell>
          <cell r="H196">
            <v>2.0983000000000001</v>
          </cell>
          <cell r="I196" t="str">
            <v>043</v>
          </cell>
          <cell r="J196">
            <v>2023</v>
          </cell>
        </row>
        <row r="197">
          <cell r="A197" t="str">
            <v>043HUMPHREYSNEW JOHNSONVILLE</v>
          </cell>
          <cell r="B197" t="str">
            <v>HUMPHREYS</v>
          </cell>
          <cell r="C197" t="str">
            <v>NEW JOHNSONVILLE</v>
          </cell>
          <cell r="E197">
            <v>1.7798</v>
          </cell>
          <cell r="F197">
            <v>0.69330000000000003</v>
          </cell>
          <cell r="H197">
            <v>2.4731000000000001</v>
          </cell>
          <cell r="I197" t="str">
            <v>043</v>
          </cell>
          <cell r="J197">
            <v>2023</v>
          </cell>
        </row>
        <row r="198">
          <cell r="A198" t="str">
            <v>043HUMPHREYSWAVERLY</v>
          </cell>
          <cell r="B198" t="str">
            <v>HUMPHREYS</v>
          </cell>
          <cell r="C198" t="str">
            <v>WAVERLY</v>
          </cell>
          <cell r="E198">
            <v>1.7798</v>
          </cell>
          <cell r="F198">
            <v>1.2678</v>
          </cell>
          <cell r="H198">
            <v>3.0476000000000001</v>
          </cell>
          <cell r="I198" t="str">
            <v>043</v>
          </cell>
          <cell r="J198">
            <v>2023</v>
          </cell>
        </row>
        <row r="199">
          <cell r="A199" t="str">
            <v>043HUMPHREYS</v>
          </cell>
          <cell r="B199" t="str">
            <v>HUMPHREYS</v>
          </cell>
          <cell r="E199">
            <v>1.8399000000000001</v>
          </cell>
          <cell r="H199">
            <v>1.8399000000000001</v>
          </cell>
          <cell r="I199" t="str">
            <v>043</v>
          </cell>
          <cell r="J199">
            <v>2023</v>
          </cell>
        </row>
        <row r="200">
          <cell r="A200" t="str">
            <v>044JACKSONGAINESBORO</v>
          </cell>
          <cell r="B200" t="str">
            <v>JACKSON</v>
          </cell>
          <cell r="C200" t="str">
            <v>GAINESBORO</v>
          </cell>
          <cell r="E200">
            <v>2.5499999999999998</v>
          </cell>
          <cell r="F200">
            <v>0.8</v>
          </cell>
          <cell r="H200">
            <v>3.35</v>
          </cell>
          <cell r="I200" t="str">
            <v>044</v>
          </cell>
          <cell r="J200">
            <v>2023</v>
          </cell>
        </row>
        <row r="201">
          <cell r="A201" t="str">
            <v>044JACKSON</v>
          </cell>
          <cell r="B201" t="str">
            <v>JACKSON</v>
          </cell>
          <cell r="E201">
            <v>2.5499999999999998</v>
          </cell>
          <cell r="H201">
            <v>2.5499999999999998</v>
          </cell>
          <cell r="I201" t="str">
            <v>044</v>
          </cell>
          <cell r="J201">
            <v>2023</v>
          </cell>
        </row>
        <row r="202">
          <cell r="A202" t="str">
            <v>045JEFFERSONBANEBERRY</v>
          </cell>
          <cell r="B202" t="str">
            <v>JEFFERSON</v>
          </cell>
          <cell r="C202" t="str">
            <v>BANEBERRY</v>
          </cell>
          <cell r="E202">
            <v>2.2999999999999998</v>
          </cell>
          <cell r="F202">
            <v>0.82420000000000004</v>
          </cell>
          <cell r="H202">
            <v>3.1242000000000001</v>
          </cell>
          <cell r="I202" t="str">
            <v>045</v>
          </cell>
          <cell r="J202">
            <v>2023</v>
          </cell>
        </row>
        <row r="203">
          <cell r="A203" t="str">
            <v>045JEFFERSONDANDRIDGE</v>
          </cell>
          <cell r="B203" t="str">
            <v>JEFFERSON</v>
          </cell>
          <cell r="C203" t="str">
            <v>DANDRIDGE</v>
          </cell>
          <cell r="E203">
            <v>2.2999999999999998</v>
          </cell>
          <cell r="F203">
            <v>0.90500000000000003</v>
          </cell>
          <cell r="H203">
            <v>3.2050000000000001</v>
          </cell>
          <cell r="I203" t="str">
            <v>045</v>
          </cell>
          <cell r="J203">
            <v>2023</v>
          </cell>
        </row>
        <row r="204">
          <cell r="A204" t="str">
            <v>045JEFFERSONJEFFERSON CITY</v>
          </cell>
          <cell r="B204" t="str">
            <v>JEFFERSON</v>
          </cell>
          <cell r="C204" t="str">
            <v>JEFFERSON CITY</v>
          </cell>
          <cell r="E204">
            <v>2.2999999999999998</v>
          </cell>
          <cell r="F204">
            <v>1.2</v>
          </cell>
          <cell r="H204">
            <v>3.5</v>
          </cell>
          <cell r="I204" t="str">
            <v>045</v>
          </cell>
          <cell r="J204">
            <v>2023</v>
          </cell>
        </row>
        <row r="205">
          <cell r="A205" t="str">
            <v>045JEFFERSONMORRISTOWN</v>
          </cell>
          <cell r="B205" t="str">
            <v>JEFFERSON</v>
          </cell>
          <cell r="C205" t="str">
            <v>MORRISTOWN</v>
          </cell>
          <cell r="E205">
            <v>2.2999999999999998</v>
          </cell>
          <cell r="F205">
            <v>1.4</v>
          </cell>
          <cell r="H205">
            <v>3.7</v>
          </cell>
          <cell r="I205" t="str">
            <v>045</v>
          </cell>
          <cell r="J205">
            <v>2023</v>
          </cell>
        </row>
        <row r="206">
          <cell r="A206" t="str">
            <v>045JEFFERSONNEW MARKET</v>
          </cell>
          <cell r="B206" t="str">
            <v>JEFFERSON</v>
          </cell>
          <cell r="C206" t="str">
            <v>NEW MARKET</v>
          </cell>
          <cell r="E206">
            <v>2.2999999999999998</v>
          </cell>
          <cell r="F206">
            <v>0.6</v>
          </cell>
          <cell r="H206">
            <v>2.9</v>
          </cell>
          <cell r="I206" t="str">
            <v>045</v>
          </cell>
          <cell r="J206">
            <v>2023</v>
          </cell>
        </row>
        <row r="207">
          <cell r="A207" t="str">
            <v>045JEFFERSONWHITE PINE</v>
          </cell>
          <cell r="B207" t="str">
            <v>JEFFERSON</v>
          </cell>
          <cell r="C207" t="str">
            <v>WHITE PINE</v>
          </cell>
          <cell r="E207">
            <v>2.2999999999999998</v>
          </cell>
          <cell r="F207">
            <v>1.1499999999999999</v>
          </cell>
          <cell r="H207">
            <v>3.45</v>
          </cell>
          <cell r="I207" t="str">
            <v>045</v>
          </cell>
          <cell r="J207">
            <v>2023</v>
          </cell>
        </row>
        <row r="208">
          <cell r="A208" t="str">
            <v>045JEFFERSON</v>
          </cell>
          <cell r="B208" t="str">
            <v>JEFFERSON</v>
          </cell>
          <cell r="E208">
            <v>2.2999999999999998</v>
          </cell>
          <cell r="H208">
            <v>2.2999999999999998</v>
          </cell>
          <cell r="I208" t="str">
            <v>045</v>
          </cell>
          <cell r="J208">
            <v>2023</v>
          </cell>
        </row>
        <row r="209">
          <cell r="A209" t="str">
            <v>046JOHNSONMOUNTAIN CITY</v>
          </cell>
          <cell r="B209" t="str">
            <v>JOHNSON</v>
          </cell>
          <cell r="C209" t="str">
            <v>MOUNTAIN CITY</v>
          </cell>
          <cell r="E209">
            <v>2.21</v>
          </cell>
          <cell r="F209">
            <v>1.2789999999999999</v>
          </cell>
          <cell r="H209">
            <v>3.4889999999999999</v>
          </cell>
          <cell r="I209" t="str">
            <v>046</v>
          </cell>
          <cell r="J209">
            <v>2023</v>
          </cell>
        </row>
        <row r="210">
          <cell r="A210" t="str">
            <v>046JOHNSON</v>
          </cell>
          <cell r="B210" t="str">
            <v>JOHNSON</v>
          </cell>
          <cell r="E210">
            <v>2.21</v>
          </cell>
          <cell r="H210">
            <v>2.21</v>
          </cell>
          <cell r="I210" t="str">
            <v>046</v>
          </cell>
          <cell r="J210">
            <v>2023</v>
          </cell>
        </row>
        <row r="211">
          <cell r="A211" t="str">
            <v>047KNOXKNOXVILLE</v>
          </cell>
          <cell r="B211" t="str">
            <v>KNOX</v>
          </cell>
          <cell r="C211" t="str">
            <v>KNOXVILLE</v>
          </cell>
          <cell r="E211">
            <v>1.554</v>
          </cell>
          <cell r="F211">
            <v>2.1556000000000002</v>
          </cell>
          <cell r="H211">
            <v>3.7096</v>
          </cell>
          <cell r="I211" t="str">
            <v>047</v>
          </cell>
          <cell r="J211">
            <v>2023</v>
          </cell>
        </row>
        <row r="212">
          <cell r="A212" t="str">
            <v>047KNOX</v>
          </cell>
          <cell r="B212" t="str">
            <v>KNOX</v>
          </cell>
          <cell r="E212">
            <v>1.554</v>
          </cell>
          <cell r="H212">
            <v>1.554</v>
          </cell>
          <cell r="I212" t="str">
            <v>047</v>
          </cell>
          <cell r="J212">
            <v>2023</v>
          </cell>
        </row>
        <row r="213">
          <cell r="A213" t="str">
            <v>048LAKERIDGELY</v>
          </cell>
          <cell r="B213" t="str">
            <v>LAKE</v>
          </cell>
          <cell r="C213" t="str">
            <v>RIDGELY</v>
          </cell>
          <cell r="E213">
            <v>3.3111999999999999</v>
          </cell>
          <cell r="F213">
            <v>1.87</v>
          </cell>
          <cell r="H213">
            <v>5.1811999999999996</v>
          </cell>
          <cell r="I213" t="str">
            <v>048</v>
          </cell>
          <cell r="J213">
            <v>2023</v>
          </cell>
        </row>
        <row r="214">
          <cell r="A214" t="str">
            <v>048LAKETIPTONVILLE</v>
          </cell>
          <cell r="B214" t="str">
            <v>LAKE</v>
          </cell>
          <cell r="C214" t="str">
            <v>TIPTONVILLE</v>
          </cell>
          <cell r="E214">
            <v>3.3111999999999999</v>
          </cell>
          <cell r="F214">
            <v>2.0226999999999999</v>
          </cell>
          <cell r="H214">
            <v>5.3338999999999999</v>
          </cell>
          <cell r="I214" t="str">
            <v>048</v>
          </cell>
          <cell r="J214">
            <v>2023</v>
          </cell>
        </row>
        <row r="215">
          <cell r="A215" t="str">
            <v>048LAKE</v>
          </cell>
          <cell r="B215" t="str">
            <v>LAKE</v>
          </cell>
          <cell r="E215">
            <v>3.3111999999999999</v>
          </cell>
          <cell r="H215">
            <v>3.3111999999999999</v>
          </cell>
          <cell r="I215" t="str">
            <v>048</v>
          </cell>
          <cell r="J215">
            <v>2023</v>
          </cell>
        </row>
        <row r="216">
          <cell r="A216" t="str">
            <v>049LAUDERDALEGATES</v>
          </cell>
          <cell r="B216" t="str">
            <v>LAUDERDALE</v>
          </cell>
          <cell r="C216" t="str">
            <v>GATES</v>
          </cell>
          <cell r="E216">
            <v>2.5394999999999999</v>
          </cell>
          <cell r="F216">
            <v>1.8344</v>
          </cell>
          <cell r="H216">
            <v>4.3738999999999999</v>
          </cell>
          <cell r="I216" t="str">
            <v>049</v>
          </cell>
          <cell r="J216">
            <v>2023</v>
          </cell>
        </row>
        <row r="217">
          <cell r="A217" t="str">
            <v>049LAUDERDALEHALLS</v>
          </cell>
          <cell r="B217" t="str">
            <v>LAUDERDALE</v>
          </cell>
          <cell r="C217" t="str">
            <v>HALLS</v>
          </cell>
          <cell r="E217">
            <v>2.5394999999999999</v>
          </cell>
          <cell r="F217">
            <v>1.4462999999999999</v>
          </cell>
          <cell r="H217">
            <v>3.9857999999999998</v>
          </cell>
          <cell r="I217" t="str">
            <v>049</v>
          </cell>
          <cell r="J217">
            <v>2023</v>
          </cell>
        </row>
        <row r="218">
          <cell r="A218" t="str">
            <v>049LAUDERDALEHENNING</v>
          </cell>
          <cell r="B218" t="str">
            <v>LAUDERDALE</v>
          </cell>
          <cell r="C218" t="str">
            <v>HENNING</v>
          </cell>
          <cell r="E218">
            <v>2.5394999999999999</v>
          </cell>
          <cell r="F218">
            <v>2.1</v>
          </cell>
          <cell r="H218">
            <v>4.6395</v>
          </cell>
          <cell r="I218" t="str">
            <v>049</v>
          </cell>
          <cell r="J218">
            <v>2023</v>
          </cell>
        </row>
        <row r="219">
          <cell r="A219" t="str">
            <v>049LAUDERDALERIPLEY</v>
          </cell>
          <cell r="B219" t="str">
            <v>LAUDERDALE</v>
          </cell>
          <cell r="C219" t="str">
            <v>RIPLEY</v>
          </cell>
          <cell r="E219">
            <v>2.5394999999999999</v>
          </cell>
          <cell r="F219">
            <v>2.5</v>
          </cell>
          <cell r="H219">
            <v>5.0395000000000003</v>
          </cell>
          <cell r="I219" t="str">
            <v>049</v>
          </cell>
          <cell r="J219">
            <v>2023</v>
          </cell>
        </row>
        <row r="220">
          <cell r="A220" t="str">
            <v>049LAUDERDALE</v>
          </cell>
          <cell r="B220" t="str">
            <v>LAUDERDALE</v>
          </cell>
          <cell r="E220">
            <v>2.5394999999999999</v>
          </cell>
          <cell r="H220">
            <v>2.5394999999999999</v>
          </cell>
          <cell r="I220" t="str">
            <v>049</v>
          </cell>
          <cell r="J220">
            <v>2023</v>
          </cell>
        </row>
        <row r="221">
          <cell r="A221" t="str">
            <v>050LAWRENCELAWRENCEBURG</v>
          </cell>
          <cell r="B221" t="str">
            <v>LAWRENCE</v>
          </cell>
          <cell r="C221" t="str">
            <v>LAWRENCEBURG</v>
          </cell>
          <cell r="E221">
            <v>2.0105</v>
          </cell>
          <cell r="F221">
            <v>1.0975999999999999</v>
          </cell>
          <cell r="H221">
            <v>3.1080999999999999</v>
          </cell>
          <cell r="I221" t="str">
            <v>050</v>
          </cell>
          <cell r="J221">
            <v>2023</v>
          </cell>
        </row>
        <row r="222">
          <cell r="A222" t="str">
            <v>050LAWRENCELORETTO</v>
          </cell>
          <cell r="B222" t="str">
            <v>LAWRENCE</v>
          </cell>
          <cell r="C222" t="str">
            <v>LORETTO</v>
          </cell>
          <cell r="E222">
            <v>2.0105</v>
          </cell>
          <cell r="F222">
            <v>0.33</v>
          </cell>
          <cell r="H222">
            <v>2.3405</v>
          </cell>
          <cell r="I222" t="str">
            <v>050</v>
          </cell>
          <cell r="J222">
            <v>2023</v>
          </cell>
        </row>
        <row r="223">
          <cell r="A223" t="str">
            <v>050LAWRENCESAINT JOSEPH</v>
          </cell>
          <cell r="B223" t="str">
            <v>LAWRENCE</v>
          </cell>
          <cell r="C223" t="str">
            <v>SAINT JOSEPH</v>
          </cell>
          <cell r="E223">
            <v>2.0105</v>
          </cell>
          <cell r="F223">
            <v>0.46379999999999999</v>
          </cell>
          <cell r="H223">
            <v>2.4742999999999999</v>
          </cell>
          <cell r="I223" t="str">
            <v>050</v>
          </cell>
          <cell r="J223">
            <v>2023</v>
          </cell>
        </row>
        <row r="224">
          <cell r="A224" t="str">
            <v>050LAWRENCE</v>
          </cell>
          <cell r="B224" t="str">
            <v>LAWRENCE</v>
          </cell>
          <cell r="E224">
            <v>2.0105</v>
          </cell>
          <cell r="H224">
            <v>2.0105</v>
          </cell>
          <cell r="I224" t="str">
            <v>050</v>
          </cell>
          <cell r="J224">
            <v>2023</v>
          </cell>
        </row>
        <row r="225">
          <cell r="A225" t="str">
            <v>051LEWISHOHENWALD</v>
          </cell>
          <cell r="B225" t="str">
            <v>LEWIS</v>
          </cell>
          <cell r="C225" t="str">
            <v>HOHENWALD</v>
          </cell>
          <cell r="E225">
            <v>1.8837999999999999</v>
          </cell>
          <cell r="F225">
            <v>1.1299999999999999</v>
          </cell>
          <cell r="H225">
            <v>3.0137999999999998</v>
          </cell>
          <cell r="I225" t="str">
            <v>051</v>
          </cell>
          <cell r="J225">
            <v>2023</v>
          </cell>
        </row>
        <row r="226">
          <cell r="A226" t="str">
            <v>051LEWIS</v>
          </cell>
          <cell r="B226" t="str">
            <v>LEWIS</v>
          </cell>
          <cell r="E226">
            <v>1.8837999999999999</v>
          </cell>
          <cell r="H226">
            <v>1.8837999999999999</v>
          </cell>
          <cell r="I226" t="str">
            <v>051</v>
          </cell>
          <cell r="J226">
            <v>2023</v>
          </cell>
        </row>
        <row r="227">
          <cell r="A227" t="str">
            <v>052LINCOLNARDMORE</v>
          </cell>
          <cell r="B227" t="str">
            <v>LINCOLN</v>
          </cell>
          <cell r="C227" t="str">
            <v>ARDMORE</v>
          </cell>
          <cell r="E227">
            <v>2.8820000000000001</v>
          </cell>
          <cell r="F227">
            <v>0.19</v>
          </cell>
          <cell r="H227">
            <v>3.0720000000000001</v>
          </cell>
          <cell r="I227" t="str">
            <v>052</v>
          </cell>
          <cell r="J227">
            <v>2023</v>
          </cell>
        </row>
        <row r="228">
          <cell r="A228" t="str">
            <v>052LINCOLNFAYETTEVILLE</v>
          </cell>
          <cell r="B228" t="str">
            <v>LINCOLN</v>
          </cell>
          <cell r="C228" t="str">
            <v>FAYETTEVILLE</v>
          </cell>
          <cell r="E228">
            <v>2.8820000000000001</v>
          </cell>
          <cell r="F228">
            <v>1.8</v>
          </cell>
          <cell r="H228">
            <v>4.6820000000000004</v>
          </cell>
          <cell r="I228" t="str">
            <v>052</v>
          </cell>
          <cell r="J228">
            <v>2023</v>
          </cell>
        </row>
        <row r="229">
          <cell r="A229" t="str">
            <v>052LINCOLNPETERSBURG</v>
          </cell>
          <cell r="B229" t="str">
            <v>LINCOLN</v>
          </cell>
          <cell r="C229" t="str">
            <v>PETERSBURG</v>
          </cell>
          <cell r="E229">
            <v>2.8820000000000001</v>
          </cell>
          <cell r="F229">
            <v>1.2</v>
          </cell>
          <cell r="H229">
            <v>4.0819999999999999</v>
          </cell>
          <cell r="I229" t="str">
            <v>052</v>
          </cell>
          <cell r="J229">
            <v>2023</v>
          </cell>
        </row>
        <row r="230">
          <cell r="A230" t="str">
            <v>052LINCOLN</v>
          </cell>
          <cell r="B230" t="str">
            <v>LINCOLN</v>
          </cell>
          <cell r="E230">
            <v>2.8820000000000001</v>
          </cell>
          <cell r="H230">
            <v>2.8820000000000001</v>
          </cell>
          <cell r="I230" t="str">
            <v>052</v>
          </cell>
          <cell r="J230">
            <v>2023</v>
          </cell>
        </row>
        <row r="231">
          <cell r="A231" t="str">
            <v>053LOUDONLENOIR CITY</v>
          </cell>
          <cell r="B231" t="str">
            <v>LOUDON</v>
          </cell>
          <cell r="C231" t="str">
            <v>LENOIR CITY</v>
          </cell>
          <cell r="E231">
            <v>1.3883000000000001</v>
          </cell>
          <cell r="F231">
            <v>0.99550000000000005</v>
          </cell>
          <cell r="H231">
            <v>2.3837999999999999</v>
          </cell>
          <cell r="I231" t="str">
            <v>053</v>
          </cell>
          <cell r="J231">
            <v>2023</v>
          </cell>
        </row>
        <row r="232">
          <cell r="A232" t="str">
            <v>053LOUDONLOUDON</v>
          </cell>
          <cell r="B232" t="str">
            <v>LOUDON</v>
          </cell>
          <cell r="C232" t="str">
            <v>LOUDON</v>
          </cell>
          <cell r="E232">
            <v>1.5183</v>
          </cell>
          <cell r="F232">
            <v>1.0992999999999999</v>
          </cell>
          <cell r="H232">
            <v>2.6175999999999999</v>
          </cell>
          <cell r="I232" t="str">
            <v>053</v>
          </cell>
          <cell r="J232">
            <v>2023</v>
          </cell>
        </row>
        <row r="233">
          <cell r="A233" t="str">
            <v>053LOUDON</v>
          </cell>
          <cell r="B233" t="str">
            <v>LOUDON</v>
          </cell>
          <cell r="E233">
            <v>1.5183</v>
          </cell>
          <cell r="H233">
            <v>1.5183</v>
          </cell>
          <cell r="I233" t="str">
            <v>053</v>
          </cell>
          <cell r="J233">
            <v>2023</v>
          </cell>
        </row>
        <row r="234">
          <cell r="A234" t="str">
            <v>056MACONLaFAYETTE</v>
          </cell>
          <cell r="B234" t="str">
            <v>MACON</v>
          </cell>
          <cell r="C234" t="str">
            <v>LaFAYETTE</v>
          </cell>
          <cell r="E234">
            <v>1.4128000000000001</v>
          </cell>
          <cell r="F234">
            <v>0.46689999999999998</v>
          </cell>
          <cell r="H234">
            <v>1.8796999999999999</v>
          </cell>
          <cell r="I234" t="str">
            <v>056</v>
          </cell>
          <cell r="J234">
            <v>2023</v>
          </cell>
        </row>
        <row r="235">
          <cell r="A235" t="str">
            <v>056MACONRED BOILING SPG</v>
          </cell>
          <cell r="B235" t="str">
            <v>MACON</v>
          </cell>
          <cell r="C235" t="str">
            <v>RED BOILING SPG</v>
          </cell>
          <cell r="E235">
            <v>1.4128000000000001</v>
          </cell>
          <cell r="F235">
            <v>0.85850000000000004</v>
          </cell>
          <cell r="H235">
            <v>2.2713000000000001</v>
          </cell>
          <cell r="I235" t="str">
            <v>056</v>
          </cell>
          <cell r="J235">
            <v>2023</v>
          </cell>
        </row>
        <row r="236">
          <cell r="A236" t="str">
            <v>056MACON</v>
          </cell>
          <cell r="B236" t="str">
            <v>MACON</v>
          </cell>
          <cell r="E236">
            <v>1.4128000000000001</v>
          </cell>
          <cell r="H236">
            <v>1.4128000000000001</v>
          </cell>
          <cell r="I236" t="str">
            <v>056</v>
          </cell>
          <cell r="J236">
            <v>2023</v>
          </cell>
        </row>
        <row r="237">
          <cell r="A237" t="str">
            <v>057MADISONHUMBOLDT</v>
          </cell>
          <cell r="B237" t="str">
            <v>MADISON</v>
          </cell>
          <cell r="C237" t="str">
            <v>HUMBOLDT</v>
          </cell>
          <cell r="E237">
            <v>1.8735999999999999</v>
          </cell>
          <cell r="F237">
            <v>2.7296999999999998</v>
          </cell>
          <cell r="H237">
            <v>4.6032999999999999</v>
          </cell>
          <cell r="I237" t="str">
            <v>057</v>
          </cell>
          <cell r="J237">
            <v>2023</v>
          </cell>
        </row>
        <row r="238">
          <cell r="A238" t="str">
            <v>057MADISONJACKSON</v>
          </cell>
          <cell r="B238" t="str">
            <v>MADISON</v>
          </cell>
          <cell r="C238" t="str">
            <v>JACKSON</v>
          </cell>
          <cell r="E238">
            <v>1.8735999999999999</v>
          </cell>
          <cell r="F238">
            <v>1.6113999999999999</v>
          </cell>
          <cell r="H238">
            <v>3.4849999999999999</v>
          </cell>
          <cell r="I238" t="str">
            <v>057</v>
          </cell>
          <cell r="J238">
            <v>2023</v>
          </cell>
        </row>
        <row r="239">
          <cell r="A239" t="str">
            <v>057MADISONTHREE WAY</v>
          </cell>
          <cell r="B239" t="str">
            <v>MADISON</v>
          </cell>
          <cell r="C239" t="str">
            <v>THREE WAY</v>
          </cell>
          <cell r="E239">
            <v>1.8735999999999999</v>
          </cell>
          <cell r="F239">
            <v>0.41589999999999999</v>
          </cell>
          <cell r="H239">
            <v>2.2894999999999999</v>
          </cell>
          <cell r="I239" t="str">
            <v>057</v>
          </cell>
          <cell r="J239">
            <v>2023</v>
          </cell>
        </row>
        <row r="240">
          <cell r="A240" t="str">
            <v>057MADISON</v>
          </cell>
          <cell r="B240" t="str">
            <v>MADISON</v>
          </cell>
          <cell r="E240">
            <v>1.8735999999999999</v>
          </cell>
          <cell r="H240">
            <v>1.8735999999999999</v>
          </cell>
          <cell r="I240" t="str">
            <v>057</v>
          </cell>
          <cell r="J240">
            <v>2023</v>
          </cell>
        </row>
        <row r="241">
          <cell r="A241" t="str">
            <v>058MARIONJASPER</v>
          </cell>
          <cell r="B241" t="str">
            <v>MARION</v>
          </cell>
          <cell r="C241" t="str">
            <v>JASPER</v>
          </cell>
          <cell r="E241">
            <v>1.7603</v>
          </cell>
          <cell r="F241">
            <v>0.3629</v>
          </cell>
          <cell r="H241">
            <v>2.1232000000000002</v>
          </cell>
          <cell r="I241" t="str">
            <v>058</v>
          </cell>
          <cell r="J241">
            <v>2023</v>
          </cell>
        </row>
        <row r="242">
          <cell r="A242" t="str">
            <v>058MARIONKIMBALL</v>
          </cell>
          <cell r="B242" t="str">
            <v>MARION</v>
          </cell>
          <cell r="C242" t="str">
            <v>KIMBALL</v>
          </cell>
          <cell r="E242">
            <v>1.7603</v>
          </cell>
          <cell r="F242">
            <v>8.5300000000000001E-2</v>
          </cell>
          <cell r="H242">
            <v>1.8455999999999999</v>
          </cell>
          <cell r="I242" t="str">
            <v>058</v>
          </cell>
          <cell r="J242">
            <v>2023</v>
          </cell>
        </row>
        <row r="243">
          <cell r="A243" t="str">
            <v>058MARIONNEW HOPE</v>
          </cell>
          <cell r="B243" t="str">
            <v>MARION</v>
          </cell>
          <cell r="C243" t="str">
            <v>NEW HOPE</v>
          </cell>
          <cell r="E243">
            <v>1.7603</v>
          </cell>
          <cell r="F243">
            <v>0.28489999999999999</v>
          </cell>
          <cell r="H243">
            <v>2.0451999999999999</v>
          </cell>
          <cell r="I243" t="str">
            <v>058</v>
          </cell>
          <cell r="J243">
            <v>2023</v>
          </cell>
        </row>
        <row r="244">
          <cell r="A244" t="str">
            <v>058MARIONSOUTH PITTSBURGRICHARD CITY SSD</v>
          </cell>
          <cell r="B244" t="str">
            <v>MARION</v>
          </cell>
          <cell r="C244" t="str">
            <v>SOUTH PITTSBURG</v>
          </cell>
          <cell r="D244" t="str">
            <v>RICHARD CITY SSD</v>
          </cell>
          <cell r="E244">
            <v>1.6133</v>
          </cell>
          <cell r="F244">
            <v>0.73909999999999998</v>
          </cell>
          <cell r="G244">
            <v>0.1424</v>
          </cell>
          <cell r="H244">
            <v>2.4948000000000001</v>
          </cell>
          <cell r="I244" t="str">
            <v>058</v>
          </cell>
          <cell r="J244">
            <v>2023</v>
          </cell>
        </row>
        <row r="245">
          <cell r="A245" t="str">
            <v>058MARIONSOUTH PITTSBURG</v>
          </cell>
          <cell r="B245" t="str">
            <v>MARION</v>
          </cell>
          <cell r="C245" t="str">
            <v>SOUTH PITTSBURG</v>
          </cell>
          <cell r="E245">
            <v>1.7603</v>
          </cell>
          <cell r="F245">
            <v>0.73909999999999998</v>
          </cell>
          <cell r="H245">
            <v>2.4994000000000001</v>
          </cell>
          <cell r="I245" t="str">
            <v>058</v>
          </cell>
          <cell r="J245">
            <v>2023</v>
          </cell>
        </row>
        <row r="246">
          <cell r="A246" t="str">
            <v>058MARIONWHITWELL</v>
          </cell>
          <cell r="B246" t="str">
            <v>MARION</v>
          </cell>
          <cell r="C246" t="str">
            <v>WHITWELL</v>
          </cell>
          <cell r="E246">
            <v>1.7603</v>
          </cell>
          <cell r="F246">
            <v>0.83909999999999996</v>
          </cell>
          <cell r="H246">
            <v>2.5994000000000002</v>
          </cell>
          <cell r="I246" t="str">
            <v>058</v>
          </cell>
          <cell r="J246">
            <v>2023</v>
          </cell>
        </row>
        <row r="247">
          <cell r="A247" t="str">
            <v>058MARIONRICHARD CITY SSD</v>
          </cell>
          <cell r="B247" t="str">
            <v>MARION</v>
          </cell>
          <cell r="D247" t="str">
            <v>RICHARD CITY SSD</v>
          </cell>
          <cell r="E247">
            <v>1.6133</v>
          </cell>
          <cell r="G247">
            <v>0.1424</v>
          </cell>
          <cell r="H247">
            <v>1.7557</v>
          </cell>
          <cell r="I247" t="str">
            <v>058</v>
          </cell>
          <cell r="J247">
            <v>2023</v>
          </cell>
        </row>
        <row r="248">
          <cell r="A248" t="str">
            <v>058MARION</v>
          </cell>
          <cell r="B248" t="str">
            <v>MARION</v>
          </cell>
          <cell r="E248">
            <v>1.7603</v>
          </cell>
          <cell r="H248">
            <v>1.7603</v>
          </cell>
          <cell r="I248" t="str">
            <v>058</v>
          </cell>
          <cell r="J248">
            <v>2023</v>
          </cell>
        </row>
        <row r="249">
          <cell r="A249" t="str">
            <v>059MARSHALLCHAPEL HILL</v>
          </cell>
          <cell r="B249" t="str">
            <v>MARSHALL</v>
          </cell>
          <cell r="C249" t="str">
            <v>CHAPEL HILL</v>
          </cell>
          <cell r="E249">
            <v>1.8187</v>
          </cell>
          <cell r="F249">
            <v>0.90636300000000003</v>
          </cell>
          <cell r="H249">
            <v>2.725063</v>
          </cell>
          <cell r="I249" t="str">
            <v>059</v>
          </cell>
          <cell r="J249">
            <v>2023</v>
          </cell>
        </row>
        <row r="250">
          <cell r="A250" t="str">
            <v>059MARSHALLCORNERSVILLE</v>
          </cell>
          <cell r="B250" t="str">
            <v>MARSHALL</v>
          </cell>
          <cell r="C250" t="str">
            <v>CORNERSVILLE</v>
          </cell>
          <cell r="E250">
            <v>1.8187</v>
          </cell>
          <cell r="F250">
            <v>0.7</v>
          </cell>
          <cell r="H250">
            <v>2.5186999999999999</v>
          </cell>
          <cell r="I250" t="str">
            <v>059</v>
          </cell>
          <cell r="J250">
            <v>2023</v>
          </cell>
        </row>
        <row r="251">
          <cell r="A251" t="str">
            <v>059MARSHALLLEWISBURG</v>
          </cell>
          <cell r="B251" t="str">
            <v>MARSHALL</v>
          </cell>
          <cell r="C251" t="str">
            <v>LEWISBURG</v>
          </cell>
          <cell r="E251">
            <v>1.8187</v>
          </cell>
          <cell r="F251">
            <v>1.2850999999999999</v>
          </cell>
          <cell r="H251">
            <v>3.1038000000000001</v>
          </cell>
          <cell r="I251" t="str">
            <v>059</v>
          </cell>
          <cell r="J251">
            <v>2023</v>
          </cell>
        </row>
        <row r="252">
          <cell r="A252" t="str">
            <v>059MARSHALLPETERSBURG</v>
          </cell>
          <cell r="B252" t="str">
            <v>MARSHALL</v>
          </cell>
          <cell r="C252" t="str">
            <v>PETERSBURG</v>
          </cell>
          <cell r="E252">
            <v>1.8187</v>
          </cell>
          <cell r="F252">
            <v>1.4</v>
          </cell>
          <cell r="H252">
            <v>3.2187000000000001</v>
          </cell>
          <cell r="I252" t="str">
            <v>059</v>
          </cell>
          <cell r="J252">
            <v>2023</v>
          </cell>
        </row>
        <row r="253">
          <cell r="A253" t="str">
            <v>059MARSHALL</v>
          </cell>
          <cell r="B253" t="str">
            <v>MARSHALL</v>
          </cell>
          <cell r="E253">
            <v>1.8187</v>
          </cell>
          <cell r="H253">
            <v>1.8187</v>
          </cell>
          <cell r="I253" t="str">
            <v>059</v>
          </cell>
          <cell r="J253">
            <v>2023</v>
          </cell>
        </row>
        <row r="254">
          <cell r="A254" t="str">
            <v>060MAURYCOLUMBIA</v>
          </cell>
          <cell r="B254" t="str">
            <v>MAURY</v>
          </cell>
          <cell r="C254" t="str">
            <v>COLUMBIA</v>
          </cell>
          <cell r="E254">
            <v>1.91</v>
          </cell>
          <cell r="F254">
            <v>0.82509999999999994</v>
          </cell>
          <cell r="H254">
            <v>2.7351000000000001</v>
          </cell>
          <cell r="I254" t="str">
            <v>060</v>
          </cell>
          <cell r="J254">
            <v>2023</v>
          </cell>
        </row>
        <row r="255">
          <cell r="A255" t="str">
            <v>060MAURYMOUNT PLEASANT</v>
          </cell>
          <cell r="B255" t="str">
            <v>MAURY</v>
          </cell>
          <cell r="C255" t="str">
            <v>MOUNT PLEASANT</v>
          </cell>
          <cell r="E255">
            <v>1.91</v>
          </cell>
          <cell r="F255">
            <v>1.69</v>
          </cell>
          <cell r="H255">
            <v>3.6</v>
          </cell>
          <cell r="I255" t="str">
            <v>060</v>
          </cell>
          <cell r="J255">
            <v>2023</v>
          </cell>
        </row>
        <row r="256">
          <cell r="A256" t="str">
            <v>060MAURYSPRING HILL</v>
          </cell>
          <cell r="B256" t="str">
            <v>MAURY</v>
          </cell>
          <cell r="C256" t="str">
            <v>SPRING HILL</v>
          </cell>
          <cell r="E256">
            <v>1.91</v>
          </cell>
          <cell r="F256">
            <v>0.73899999999999999</v>
          </cell>
          <cell r="H256">
            <v>2.649</v>
          </cell>
          <cell r="I256" t="str">
            <v>060</v>
          </cell>
          <cell r="J256">
            <v>2023</v>
          </cell>
        </row>
        <row r="257">
          <cell r="A257" t="str">
            <v>060MAURY</v>
          </cell>
          <cell r="B257" t="str">
            <v>MAURY</v>
          </cell>
          <cell r="E257">
            <v>1.91</v>
          </cell>
          <cell r="H257">
            <v>1.91</v>
          </cell>
          <cell r="I257" t="str">
            <v>060</v>
          </cell>
          <cell r="J257">
            <v>2023</v>
          </cell>
        </row>
        <row r="258">
          <cell r="A258" t="str">
            <v>054MCMINNATHENS</v>
          </cell>
          <cell r="B258" t="str">
            <v>MCMINN</v>
          </cell>
          <cell r="C258" t="str">
            <v>ATHENS</v>
          </cell>
          <cell r="E258">
            <v>1.0823</v>
          </cell>
          <cell r="F258">
            <v>1.0078</v>
          </cell>
          <cell r="H258">
            <v>2.0901000000000001</v>
          </cell>
          <cell r="I258" t="str">
            <v>054</v>
          </cell>
          <cell r="J258">
            <v>2023</v>
          </cell>
        </row>
        <row r="259">
          <cell r="A259" t="str">
            <v>054MCMINNCALHOUN</v>
          </cell>
          <cell r="B259" t="str">
            <v>MCMINN</v>
          </cell>
          <cell r="C259" t="str">
            <v>CALHOUN</v>
          </cell>
          <cell r="E259">
            <v>1.0823</v>
          </cell>
          <cell r="F259">
            <v>0.33450000000000002</v>
          </cell>
          <cell r="H259">
            <v>1.4168000000000001</v>
          </cell>
          <cell r="I259" t="str">
            <v>054</v>
          </cell>
          <cell r="J259">
            <v>2023</v>
          </cell>
        </row>
        <row r="260">
          <cell r="A260" t="str">
            <v>054MCMINNENGLEWOOD</v>
          </cell>
          <cell r="B260" t="str">
            <v>MCMINN</v>
          </cell>
          <cell r="C260" t="str">
            <v>ENGLEWOOD</v>
          </cell>
          <cell r="E260">
            <v>1.0823</v>
          </cell>
          <cell r="F260">
            <v>0.80030000000000001</v>
          </cell>
          <cell r="H260">
            <v>1.8826000000000001</v>
          </cell>
          <cell r="I260" t="str">
            <v>054</v>
          </cell>
          <cell r="J260">
            <v>2023</v>
          </cell>
        </row>
        <row r="261">
          <cell r="A261" t="str">
            <v>054MCMINNETOWAH</v>
          </cell>
          <cell r="B261" t="str">
            <v>MCMINN</v>
          </cell>
          <cell r="C261" t="str">
            <v>ETOWAH</v>
          </cell>
          <cell r="E261">
            <v>1.0823</v>
          </cell>
          <cell r="F261">
            <v>1.2746999999999999</v>
          </cell>
          <cell r="H261">
            <v>2.3570000000000002</v>
          </cell>
          <cell r="I261" t="str">
            <v>054</v>
          </cell>
          <cell r="J261">
            <v>2023</v>
          </cell>
        </row>
        <row r="262">
          <cell r="A262" t="str">
            <v>054MCMINNNIOTA</v>
          </cell>
          <cell r="B262" t="str">
            <v>MCMINN</v>
          </cell>
          <cell r="C262" t="str">
            <v>NIOTA</v>
          </cell>
          <cell r="E262">
            <v>1.0823</v>
          </cell>
          <cell r="F262">
            <v>0.8639</v>
          </cell>
          <cell r="H262">
            <v>1.9461999999999999</v>
          </cell>
          <cell r="I262" t="str">
            <v>054</v>
          </cell>
          <cell r="J262">
            <v>2023</v>
          </cell>
        </row>
        <row r="263">
          <cell r="A263" t="str">
            <v>054MCMINNSWEETWATER</v>
          </cell>
          <cell r="B263" t="str">
            <v>MCMINN</v>
          </cell>
          <cell r="C263" t="str">
            <v>SWEETWATER</v>
          </cell>
          <cell r="E263">
            <v>1.0823</v>
          </cell>
          <cell r="F263">
            <v>0.93459999999999999</v>
          </cell>
          <cell r="H263">
            <v>2.0169000000000001</v>
          </cell>
          <cell r="I263" t="str">
            <v>054</v>
          </cell>
          <cell r="J263">
            <v>2023</v>
          </cell>
        </row>
        <row r="264">
          <cell r="A264" t="str">
            <v>054MCMINN</v>
          </cell>
          <cell r="B264" t="str">
            <v>MCMINN</v>
          </cell>
          <cell r="E264">
            <v>1.0823</v>
          </cell>
          <cell r="H264">
            <v>1.0823</v>
          </cell>
          <cell r="I264" t="str">
            <v>054</v>
          </cell>
          <cell r="J264">
            <v>2023</v>
          </cell>
        </row>
        <row r="265">
          <cell r="A265" t="str">
            <v>055MCNAIRYADAMSVILLE</v>
          </cell>
          <cell r="B265" t="str">
            <v>MCNAIRY</v>
          </cell>
          <cell r="C265" t="str">
            <v>ADAMSVILLE</v>
          </cell>
          <cell r="E265">
            <v>1.5771999999999999</v>
          </cell>
          <cell r="F265">
            <v>0.67490000000000006</v>
          </cell>
          <cell r="H265">
            <v>2.2521</v>
          </cell>
          <cell r="I265" t="str">
            <v>055</v>
          </cell>
          <cell r="J265">
            <v>2023</v>
          </cell>
        </row>
        <row r="266">
          <cell r="A266" t="str">
            <v>055MCNAIRYBETHEL SPRINGS</v>
          </cell>
          <cell r="B266" t="str">
            <v>MCNAIRY</v>
          </cell>
          <cell r="C266" t="str">
            <v>BETHEL SPRINGS</v>
          </cell>
          <cell r="E266">
            <v>1.5771999999999999</v>
          </cell>
          <cell r="F266">
            <v>0.53120000000000001</v>
          </cell>
          <cell r="H266">
            <v>2.1084000000000001</v>
          </cell>
          <cell r="I266" t="str">
            <v>055</v>
          </cell>
          <cell r="J266">
            <v>2023</v>
          </cell>
        </row>
        <row r="267">
          <cell r="A267" t="str">
            <v>055MCNAIRYSELMER</v>
          </cell>
          <cell r="B267" t="str">
            <v>MCNAIRY</v>
          </cell>
          <cell r="C267" t="str">
            <v>SELMER</v>
          </cell>
          <cell r="E267">
            <v>1.5771999999999999</v>
          </cell>
          <cell r="F267">
            <v>0.9</v>
          </cell>
          <cell r="H267">
            <v>2.4771999999999998</v>
          </cell>
          <cell r="I267" t="str">
            <v>055</v>
          </cell>
          <cell r="J267">
            <v>2023</v>
          </cell>
        </row>
        <row r="268">
          <cell r="A268" t="str">
            <v>055MCNAIRY</v>
          </cell>
          <cell r="B268" t="str">
            <v>MCNAIRY</v>
          </cell>
          <cell r="E268">
            <v>1.5771999999999999</v>
          </cell>
          <cell r="H268">
            <v>1.5771999999999999</v>
          </cell>
          <cell r="I268" t="str">
            <v>055</v>
          </cell>
          <cell r="J268">
            <v>2023</v>
          </cell>
        </row>
        <row r="269">
          <cell r="A269" t="str">
            <v>061MEIGSDECATUR</v>
          </cell>
          <cell r="B269" t="str">
            <v>MEIGS</v>
          </cell>
          <cell r="C269" t="str">
            <v>DECATUR</v>
          </cell>
          <cell r="E269">
            <v>1.6884999999999999</v>
          </cell>
          <cell r="F269">
            <v>0.2949</v>
          </cell>
          <cell r="H269">
            <v>1.9834000000000001</v>
          </cell>
          <cell r="I269" t="str">
            <v>061</v>
          </cell>
          <cell r="J269">
            <v>2023</v>
          </cell>
        </row>
        <row r="270">
          <cell r="A270" t="str">
            <v>061MEIGS</v>
          </cell>
          <cell r="B270" t="str">
            <v>MEIGS</v>
          </cell>
          <cell r="E270">
            <v>1.6884999999999999</v>
          </cell>
          <cell r="H270">
            <v>1.6884999999999999</v>
          </cell>
          <cell r="I270" t="str">
            <v>061</v>
          </cell>
          <cell r="J270">
            <v>2023</v>
          </cell>
        </row>
        <row r="271">
          <cell r="A271" t="str">
            <v>062MONROEMADISONVILLE</v>
          </cell>
          <cell r="B271" t="str">
            <v>MONROE</v>
          </cell>
          <cell r="C271" t="str">
            <v>MADISONVILLE</v>
          </cell>
          <cell r="E271">
            <v>1.5227999999999999</v>
          </cell>
          <cell r="F271">
            <v>0.59950000000000003</v>
          </cell>
          <cell r="H271">
            <v>2.1223000000000001</v>
          </cell>
          <cell r="I271" t="str">
            <v>062</v>
          </cell>
          <cell r="J271">
            <v>2023</v>
          </cell>
        </row>
        <row r="272">
          <cell r="A272" t="str">
            <v>062MONROESWEETWATER</v>
          </cell>
          <cell r="B272" t="str">
            <v>MONROE</v>
          </cell>
          <cell r="C272" t="str">
            <v>SWEETWATER</v>
          </cell>
          <cell r="E272">
            <v>1.5227999999999999</v>
          </cell>
          <cell r="F272">
            <v>0.93459999999999999</v>
          </cell>
          <cell r="H272">
            <v>2.4573999999999998</v>
          </cell>
          <cell r="I272" t="str">
            <v>062</v>
          </cell>
          <cell r="J272">
            <v>2023</v>
          </cell>
        </row>
        <row r="273">
          <cell r="A273" t="str">
            <v>062MONROETELLICO PLAINS</v>
          </cell>
          <cell r="B273" t="str">
            <v>MONROE</v>
          </cell>
          <cell r="C273" t="str">
            <v>TELLICO PLAINS</v>
          </cell>
          <cell r="E273">
            <v>1.5227999999999999</v>
          </cell>
          <cell r="F273">
            <v>0.31340000000000001</v>
          </cell>
          <cell r="H273">
            <v>1.8362000000000001</v>
          </cell>
          <cell r="I273" t="str">
            <v>062</v>
          </cell>
          <cell r="J273">
            <v>2023</v>
          </cell>
        </row>
        <row r="274">
          <cell r="A274" t="str">
            <v>062MONROEVONORE</v>
          </cell>
          <cell r="B274" t="str">
            <v>MONROE</v>
          </cell>
          <cell r="C274" t="str">
            <v>VONORE</v>
          </cell>
          <cell r="E274">
            <v>1.5227999999999999</v>
          </cell>
          <cell r="F274">
            <v>0.35039999999999999</v>
          </cell>
          <cell r="H274">
            <v>1.8732</v>
          </cell>
          <cell r="I274" t="str">
            <v>062</v>
          </cell>
          <cell r="J274">
            <v>2023</v>
          </cell>
        </row>
        <row r="275">
          <cell r="A275" t="str">
            <v>062MONROE</v>
          </cell>
          <cell r="B275" t="str">
            <v>MONROE</v>
          </cell>
          <cell r="E275">
            <v>1.5227999999999999</v>
          </cell>
          <cell r="H275">
            <v>1.5227999999999999</v>
          </cell>
          <cell r="I275" t="str">
            <v>062</v>
          </cell>
          <cell r="J275">
            <v>2023</v>
          </cell>
        </row>
        <row r="276">
          <cell r="A276" t="str">
            <v>063MONTGOMERYCLARKSVILLE</v>
          </cell>
          <cell r="B276" t="str">
            <v>MONTGOMERY</v>
          </cell>
          <cell r="C276" t="str">
            <v>CLARKSVILLE</v>
          </cell>
          <cell r="E276">
            <v>2.99</v>
          </cell>
          <cell r="F276">
            <v>1.23</v>
          </cell>
          <cell r="H276">
            <v>4.22</v>
          </cell>
          <cell r="I276" t="str">
            <v>063</v>
          </cell>
          <cell r="J276">
            <v>2023</v>
          </cell>
        </row>
        <row r="277">
          <cell r="A277" t="str">
            <v>063MONTGOMERY</v>
          </cell>
          <cell r="B277" t="str">
            <v>MONTGOMERY</v>
          </cell>
          <cell r="E277">
            <v>2.99</v>
          </cell>
          <cell r="H277">
            <v>2.99</v>
          </cell>
          <cell r="I277" t="str">
            <v>063</v>
          </cell>
          <cell r="J277">
            <v>2023</v>
          </cell>
        </row>
        <row r="278">
          <cell r="A278" t="str">
            <v>064MOORELYNCHBURG</v>
          </cell>
          <cell r="B278" t="str">
            <v>MOORE</v>
          </cell>
          <cell r="C278" t="str">
            <v>LYNCHBURG</v>
          </cell>
          <cell r="E278">
            <v>2.4300000000000002</v>
          </cell>
          <cell r="H278">
            <v>2.4300000000000002</v>
          </cell>
          <cell r="I278" t="str">
            <v>064</v>
          </cell>
          <cell r="J278">
            <v>2023</v>
          </cell>
        </row>
        <row r="279">
          <cell r="A279" t="str">
            <v>064MOORE</v>
          </cell>
          <cell r="B279" t="str">
            <v>MOORE</v>
          </cell>
          <cell r="E279">
            <v>2.42</v>
          </cell>
          <cell r="H279">
            <v>2.42</v>
          </cell>
          <cell r="I279" t="str">
            <v>064</v>
          </cell>
          <cell r="J279">
            <v>2023</v>
          </cell>
        </row>
        <row r="280">
          <cell r="A280" t="str">
            <v>065MORGANOAKDALE</v>
          </cell>
          <cell r="B280" t="str">
            <v>MORGAN</v>
          </cell>
          <cell r="C280" t="str">
            <v>OAKDALE</v>
          </cell>
          <cell r="E280">
            <v>2.7189999999999999</v>
          </cell>
          <cell r="F280">
            <v>2.08</v>
          </cell>
          <cell r="H280">
            <v>4.7990000000000004</v>
          </cell>
          <cell r="I280" t="str">
            <v>065</v>
          </cell>
          <cell r="J280">
            <v>2023</v>
          </cell>
        </row>
        <row r="281">
          <cell r="A281" t="str">
            <v>065MORGANOLIVER SPRINGS</v>
          </cell>
          <cell r="B281" t="str">
            <v>MORGAN</v>
          </cell>
          <cell r="C281" t="str">
            <v>OLIVER SPRINGS</v>
          </cell>
          <cell r="E281">
            <v>2.7189999999999999</v>
          </cell>
          <cell r="F281">
            <v>1.3360000000000001</v>
          </cell>
          <cell r="H281">
            <v>4.0549999999999997</v>
          </cell>
          <cell r="I281" t="str">
            <v>065</v>
          </cell>
          <cell r="J281">
            <v>2023</v>
          </cell>
        </row>
        <row r="282">
          <cell r="A282" t="str">
            <v>065MORGANSUNBRIGHT</v>
          </cell>
          <cell r="B282" t="str">
            <v>MORGAN</v>
          </cell>
          <cell r="C282" t="str">
            <v>SUNBRIGHT</v>
          </cell>
          <cell r="E282">
            <v>2.7189999999999999</v>
          </cell>
          <cell r="F282">
            <v>0.49940000000000001</v>
          </cell>
          <cell r="H282">
            <v>3.2183999999999999</v>
          </cell>
          <cell r="I282" t="str">
            <v>065</v>
          </cell>
          <cell r="J282">
            <v>2023</v>
          </cell>
        </row>
        <row r="283">
          <cell r="A283" t="str">
            <v>065MORGAN</v>
          </cell>
          <cell r="B283" t="str">
            <v>MORGAN</v>
          </cell>
          <cell r="E283">
            <v>2.7189999999999999</v>
          </cell>
          <cell r="H283">
            <v>2.7189999999999999</v>
          </cell>
          <cell r="I283" t="str">
            <v>065</v>
          </cell>
          <cell r="J283">
            <v>2023</v>
          </cell>
        </row>
        <row r="284">
          <cell r="A284" t="str">
            <v>066OBIONHORNBEAK</v>
          </cell>
          <cell r="B284" t="str">
            <v>OBION</v>
          </cell>
          <cell r="C284" t="str">
            <v>HORNBEAK</v>
          </cell>
          <cell r="E284">
            <v>1.3804000000000001</v>
          </cell>
          <cell r="F284">
            <v>0.70569999999999999</v>
          </cell>
          <cell r="H284">
            <v>2.0861000000000001</v>
          </cell>
          <cell r="I284" t="str">
            <v>066</v>
          </cell>
          <cell r="J284">
            <v>2023</v>
          </cell>
        </row>
        <row r="285">
          <cell r="A285" t="str">
            <v>066OBIONKENTONKENTON SSD</v>
          </cell>
          <cell r="B285" t="str">
            <v>OBION</v>
          </cell>
          <cell r="C285" t="str">
            <v>KENTON</v>
          </cell>
          <cell r="D285" t="str">
            <v>KENTON SSD</v>
          </cell>
          <cell r="E285">
            <v>1.3804000000000001</v>
          </cell>
          <cell r="F285">
            <v>1.0178</v>
          </cell>
          <cell r="G285">
            <v>0.29260000000000003</v>
          </cell>
          <cell r="H285">
            <v>2.6907999999999999</v>
          </cell>
          <cell r="I285" t="str">
            <v>066</v>
          </cell>
          <cell r="J285">
            <v>2023</v>
          </cell>
        </row>
        <row r="286">
          <cell r="A286" t="str">
            <v>066OBIONKENTON</v>
          </cell>
          <cell r="B286" t="str">
            <v>OBION</v>
          </cell>
          <cell r="C286" t="str">
            <v>KENTON</v>
          </cell>
          <cell r="E286">
            <v>1.3804000000000001</v>
          </cell>
          <cell r="F286">
            <v>1.0178</v>
          </cell>
          <cell r="H286">
            <v>2.3982000000000001</v>
          </cell>
          <cell r="I286" t="str">
            <v>066</v>
          </cell>
          <cell r="J286">
            <v>2023</v>
          </cell>
        </row>
        <row r="287">
          <cell r="A287" t="str">
            <v>066OBIONOBION CITY</v>
          </cell>
          <cell r="B287" t="str">
            <v>OBION</v>
          </cell>
          <cell r="C287" t="str">
            <v>OBION CITY</v>
          </cell>
          <cell r="E287">
            <v>1.3804000000000001</v>
          </cell>
          <cell r="F287">
            <v>1.1638999999999999</v>
          </cell>
          <cell r="H287">
            <v>2.5442999999999998</v>
          </cell>
          <cell r="I287" t="str">
            <v>066</v>
          </cell>
          <cell r="J287">
            <v>2023</v>
          </cell>
        </row>
        <row r="288">
          <cell r="A288" t="str">
            <v>066OBIONRIVES</v>
          </cell>
          <cell r="B288" t="str">
            <v>OBION</v>
          </cell>
          <cell r="C288" t="str">
            <v>RIVES</v>
          </cell>
          <cell r="E288">
            <v>1.3804000000000001</v>
          </cell>
          <cell r="F288">
            <v>1.3</v>
          </cell>
          <cell r="H288">
            <v>2.6804000000000001</v>
          </cell>
          <cell r="I288" t="str">
            <v>066</v>
          </cell>
          <cell r="J288">
            <v>2023</v>
          </cell>
        </row>
        <row r="289">
          <cell r="A289" t="str">
            <v>066OBIONSAMBURG</v>
          </cell>
          <cell r="B289" t="str">
            <v>OBION</v>
          </cell>
          <cell r="C289" t="str">
            <v>SAMBURG</v>
          </cell>
          <cell r="E289">
            <v>1.3804000000000001</v>
          </cell>
          <cell r="F289">
            <v>0.75719999999999998</v>
          </cell>
          <cell r="H289">
            <v>2.1375999999999999</v>
          </cell>
          <cell r="I289" t="str">
            <v>066</v>
          </cell>
          <cell r="J289">
            <v>2023</v>
          </cell>
        </row>
        <row r="290">
          <cell r="A290" t="str">
            <v>066OBIONSOUTH FULTON</v>
          </cell>
          <cell r="B290" t="str">
            <v>OBION</v>
          </cell>
          <cell r="C290" t="str">
            <v>SOUTH FULTON</v>
          </cell>
          <cell r="E290">
            <v>1.3804000000000001</v>
          </cell>
          <cell r="F290">
            <v>1.1348</v>
          </cell>
          <cell r="H290">
            <v>2.5152000000000001</v>
          </cell>
          <cell r="I290" t="str">
            <v>066</v>
          </cell>
          <cell r="J290">
            <v>2023</v>
          </cell>
        </row>
        <row r="291">
          <cell r="A291" t="str">
            <v>066OBIONTRIMBLE</v>
          </cell>
          <cell r="B291" t="str">
            <v>OBION</v>
          </cell>
          <cell r="C291" t="str">
            <v>TRIMBLE</v>
          </cell>
          <cell r="E291">
            <v>1.3804000000000001</v>
          </cell>
          <cell r="F291">
            <v>1.708</v>
          </cell>
          <cell r="H291">
            <v>3.0884</v>
          </cell>
          <cell r="I291" t="str">
            <v>066</v>
          </cell>
          <cell r="J291">
            <v>2023</v>
          </cell>
        </row>
        <row r="292">
          <cell r="A292" t="str">
            <v>066OBIONTROY</v>
          </cell>
          <cell r="B292" t="str">
            <v>OBION</v>
          </cell>
          <cell r="C292" t="str">
            <v>TROY</v>
          </cell>
          <cell r="E292">
            <v>1.3804000000000001</v>
          </cell>
          <cell r="F292">
            <v>1.1845000000000001</v>
          </cell>
          <cell r="H292">
            <v>2.5649000000000002</v>
          </cell>
          <cell r="I292" t="str">
            <v>066</v>
          </cell>
          <cell r="J292">
            <v>2023</v>
          </cell>
        </row>
        <row r="293">
          <cell r="A293" t="str">
            <v>066OBIONUNION CITY</v>
          </cell>
          <cell r="B293" t="str">
            <v>OBION</v>
          </cell>
          <cell r="C293" t="str">
            <v>UNION CITY</v>
          </cell>
          <cell r="E293">
            <v>1.1653</v>
          </cell>
          <cell r="F293">
            <v>1.6376999999999999</v>
          </cell>
          <cell r="H293">
            <v>2.8029999999999999</v>
          </cell>
          <cell r="I293" t="str">
            <v>066</v>
          </cell>
          <cell r="J293">
            <v>2023</v>
          </cell>
        </row>
        <row r="294">
          <cell r="A294" t="str">
            <v>066OBIONWOODLAND MILLS</v>
          </cell>
          <cell r="B294" t="str">
            <v>OBION</v>
          </cell>
          <cell r="C294" t="str">
            <v>WOODLAND MILLS</v>
          </cell>
          <cell r="E294">
            <v>1.3804000000000001</v>
          </cell>
          <cell r="F294">
            <v>0.58109999999999995</v>
          </cell>
          <cell r="H294">
            <v>1.9615</v>
          </cell>
          <cell r="I294" t="str">
            <v>066</v>
          </cell>
          <cell r="J294">
            <v>2023</v>
          </cell>
        </row>
        <row r="295">
          <cell r="A295" t="str">
            <v>066OBIONKENTON SSD</v>
          </cell>
          <cell r="B295" t="str">
            <v>OBION</v>
          </cell>
          <cell r="D295" t="str">
            <v>KENTON SSD</v>
          </cell>
          <cell r="E295">
            <v>1.3804000000000001</v>
          </cell>
          <cell r="G295">
            <v>0.29260000000000003</v>
          </cell>
          <cell r="H295">
            <v>1.673</v>
          </cell>
          <cell r="I295" t="str">
            <v>066</v>
          </cell>
          <cell r="J295">
            <v>2023</v>
          </cell>
        </row>
        <row r="296">
          <cell r="A296" t="str">
            <v>066OBION</v>
          </cell>
          <cell r="B296" t="str">
            <v>OBION</v>
          </cell>
          <cell r="E296">
            <v>1.3804000000000001</v>
          </cell>
          <cell r="H296">
            <v>1.3804000000000001</v>
          </cell>
          <cell r="I296" t="str">
            <v>066</v>
          </cell>
          <cell r="J296">
            <v>2023</v>
          </cell>
        </row>
        <row r="297">
          <cell r="A297" t="str">
            <v>067OVERTONLIVINGSTON</v>
          </cell>
          <cell r="B297" t="str">
            <v>OVERTON</v>
          </cell>
          <cell r="C297" t="str">
            <v>LIVINGSTON</v>
          </cell>
          <cell r="E297">
            <v>1.9705999999999999</v>
          </cell>
          <cell r="F297">
            <v>1.7186999999999999</v>
          </cell>
          <cell r="H297">
            <v>3.6892999999999998</v>
          </cell>
          <cell r="I297" t="str">
            <v>067</v>
          </cell>
          <cell r="J297">
            <v>2023</v>
          </cell>
        </row>
        <row r="298">
          <cell r="A298" t="str">
            <v>067OVERTON</v>
          </cell>
          <cell r="B298" t="str">
            <v>OVERTON</v>
          </cell>
          <cell r="E298">
            <v>1.9705999999999999</v>
          </cell>
          <cell r="H298">
            <v>1.9705999999999999</v>
          </cell>
          <cell r="I298" t="str">
            <v>067</v>
          </cell>
          <cell r="J298">
            <v>2023</v>
          </cell>
        </row>
        <row r="299">
          <cell r="A299" t="str">
            <v>068PERRYLINDEN</v>
          </cell>
          <cell r="B299" t="str">
            <v>PERRY</v>
          </cell>
          <cell r="C299" t="str">
            <v>LINDEN</v>
          </cell>
          <cell r="E299">
            <v>2.2964000000000002</v>
          </cell>
          <cell r="F299">
            <v>0.50319999999999998</v>
          </cell>
          <cell r="H299">
            <v>2.7995999999999999</v>
          </cell>
          <cell r="I299" t="str">
            <v>068</v>
          </cell>
          <cell r="J299">
            <v>2023</v>
          </cell>
        </row>
        <row r="300">
          <cell r="A300" t="str">
            <v>068PERRYLOBELVILLE</v>
          </cell>
          <cell r="B300" t="str">
            <v>PERRY</v>
          </cell>
          <cell r="C300" t="str">
            <v>LOBELVILLE</v>
          </cell>
          <cell r="E300">
            <v>2.2964000000000002</v>
          </cell>
          <cell r="F300">
            <v>0.76890000000000003</v>
          </cell>
          <cell r="H300">
            <v>3.0653000000000001</v>
          </cell>
          <cell r="I300" t="str">
            <v>068</v>
          </cell>
          <cell r="J300">
            <v>2023</v>
          </cell>
        </row>
        <row r="301">
          <cell r="A301" t="str">
            <v>068PERRY</v>
          </cell>
          <cell r="B301" t="str">
            <v>PERRY</v>
          </cell>
          <cell r="E301">
            <v>2.2964000000000002</v>
          </cell>
          <cell r="H301">
            <v>2.2964000000000002</v>
          </cell>
          <cell r="I301" t="str">
            <v>068</v>
          </cell>
          <cell r="J301">
            <v>2023</v>
          </cell>
        </row>
        <row r="302">
          <cell r="A302" t="str">
            <v>069PICKETTBYRDSTOWN</v>
          </cell>
          <cell r="B302" t="str">
            <v>PICKETT</v>
          </cell>
          <cell r="C302" t="str">
            <v>BYRDSTOWN</v>
          </cell>
          <cell r="E302">
            <v>1.7064999999999999</v>
          </cell>
          <cell r="F302">
            <v>0.3498</v>
          </cell>
          <cell r="H302">
            <v>2.0562999999999998</v>
          </cell>
          <cell r="I302" t="str">
            <v>069</v>
          </cell>
          <cell r="J302">
            <v>2023</v>
          </cell>
        </row>
        <row r="303">
          <cell r="A303" t="str">
            <v>069PICKETT</v>
          </cell>
          <cell r="B303" t="str">
            <v>PICKETT</v>
          </cell>
          <cell r="E303">
            <v>1.7064999999999999</v>
          </cell>
          <cell r="H303">
            <v>1.7064999999999999</v>
          </cell>
          <cell r="I303" t="str">
            <v>069</v>
          </cell>
          <cell r="J303">
            <v>2023</v>
          </cell>
        </row>
        <row r="304">
          <cell r="A304" t="str">
            <v>070POLKBENTON</v>
          </cell>
          <cell r="B304" t="str">
            <v>POLK</v>
          </cell>
          <cell r="C304" t="str">
            <v>BENTON</v>
          </cell>
          <cell r="E304">
            <v>1.6895</v>
          </cell>
          <cell r="F304">
            <v>0.51319999999999999</v>
          </cell>
          <cell r="H304">
            <v>2.2027000000000001</v>
          </cell>
          <cell r="I304" t="str">
            <v>070</v>
          </cell>
          <cell r="J304">
            <v>2023</v>
          </cell>
        </row>
        <row r="305">
          <cell r="A305" t="str">
            <v>070POLKCOPPERHILL</v>
          </cell>
          <cell r="B305" t="str">
            <v>POLK</v>
          </cell>
          <cell r="C305" t="str">
            <v>COPPERHILL</v>
          </cell>
          <cell r="E305">
            <v>1.6895</v>
          </cell>
          <cell r="F305">
            <v>0.76870000000000005</v>
          </cell>
          <cell r="H305">
            <v>2.4582000000000002</v>
          </cell>
          <cell r="I305" t="str">
            <v>070</v>
          </cell>
          <cell r="J305">
            <v>2023</v>
          </cell>
        </row>
        <row r="306">
          <cell r="A306" t="str">
            <v>070POLKDUCKTOWN</v>
          </cell>
          <cell r="B306" t="str">
            <v>POLK</v>
          </cell>
          <cell r="C306" t="str">
            <v>DUCKTOWN</v>
          </cell>
          <cell r="E306">
            <v>1.6895</v>
          </cell>
          <cell r="F306">
            <v>0.59219999999999995</v>
          </cell>
          <cell r="H306">
            <v>2.2816999999999998</v>
          </cell>
          <cell r="I306" t="str">
            <v>070</v>
          </cell>
          <cell r="J306">
            <v>2023</v>
          </cell>
        </row>
        <row r="307">
          <cell r="A307" t="str">
            <v>070POLK</v>
          </cell>
          <cell r="B307" t="str">
            <v>POLK</v>
          </cell>
          <cell r="E307">
            <v>1.6895</v>
          </cell>
          <cell r="H307">
            <v>1.6895</v>
          </cell>
          <cell r="I307" t="str">
            <v>070</v>
          </cell>
          <cell r="J307">
            <v>2023</v>
          </cell>
        </row>
        <row r="308">
          <cell r="A308" t="str">
            <v>071PUTNAMALGOOD</v>
          </cell>
          <cell r="B308" t="str">
            <v>PUTNAM</v>
          </cell>
          <cell r="C308" t="str">
            <v>ALGOOD</v>
          </cell>
          <cell r="E308">
            <v>2.66</v>
          </cell>
          <cell r="F308">
            <v>0.36230000000000001</v>
          </cell>
          <cell r="H308">
            <v>3.0223</v>
          </cell>
          <cell r="I308" t="str">
            <v>071</v>
          </cell>
          <cell r="J308">
            <v>2023</v>
          </cell>
        </row>
        <row r="309">
          <cell r="A309" t="str">
            <v>071PUTNAMBAXTER</v>
          </cell>
          <cell r="B309" t="str">
            <v>PUTNAM</v>
          </cell>
          <cell r="C309" t="str">
            <v>BAXTER</v>
          </cell>
          <cell r="E309">
            <v>2.66</v>
          </cell>
          <cell r="F309">
            <v>1.0860000000000001</v>
          </cell>
          <cell r="H309">
            <v>3.746</v>
          </cell>
          <cell r="I309" t="str">
            <v>071</v>
          </cell>
          <cell r="J309">
            <v>2023</v>
          </cell>
        </row>
        <row r="310">
          <cell r="A310" t="str">
            <v>071PUTNAMCOOKEVILLE</v>
          </cell>
          <cell r="B310" t="str">
            <v>PUTNAM</v>
          </cell>
          <cell r="C310" t="str">
            <v>COOKEVILLE</v>
          </cell>
          <cell r="E310">
            <v>2.66</v>
          </cell>
          <cell r="F310">
            <v>0.92</v>
          </cell>
          <cell r="H310">
            <v>3.58</v>
          </cell>
          <cell r="I310" t="str">
            <v>071</v>
          </cell>
          <cell r="J310">
            <v>2023</v>
          </cell>
        </row>
        <row r="311">
          <cell r="A311" t="str">
            <v>071PUTNAMMONTEREY</v>
          </cell>
          <cell r="B311" t="str">
            <v>PUTNAM</v>
          </cell>
          <cell r="C311" t="str">
            <v>MONTEREY</v>
          </cell>
          <cell r="E311">
            <v>2.66</v>
          </cell>
          <cell r="F311">
            <v>1.36</v>
          </cell>
          <cell r="H311">
            <v>4.0199999999999996</v>
          </cell>
          <cell r="I311" t="str">
            <v>071</v>
          </cell>
          <cell r="J311">
            <v>2023</v>
          </cell>
        </row>
        <row r="312">
          <cell r="A312" t="str">
            <v>071PUTNAM</v>
          </cell>
          <cell r="B312" t="str">
            <v>PUTNAM</v>
          </cell>
          <cell r="E312">
            <v>2.66</v>
          </cell>
          <cell r="H312">
            <v>2.66</v>
          </cell>
          <cell r="I312" t="str">
            <v>071</v>
          </cell>
          <cell r="J312">
            <v>2023</v>
          </cell>
        </row>
        <row r="313">
          <cell r="A313" t="str">
            <v>072RHEADAYTON</v>
          </cell>
          <cell r="B313" t="str">
            <v>RHEA</v>
          </cell>
          <cell r="C313" t="str">
            <v>DAYTON</v>
          </cell>
          <cell r="E313">
            <v>2.2547999999999999</v>
          </cell>
          <cell r="F313">
            <v>0.83</v>
          </cell>
          <cell r="H313">
            <v>3.0848</v>
          </cell>
          <cell r="I313" t="str">
            <v>072</v>
          </cell>
          <cell r="J313">
            <v>2023</v>
          </cell>
        </row>
        <row r="314">
          <cell r="A314" t="str">
            <v>072RHEAGRAYSVILLE</v>
          </cell>
          <cell r="B314" t="str">
            <v>RHEA</v>
          </cell>
          <cell r="C314" t="str">
            <v>GRAYSVILLE</v>
          </cell>
          <cell r="E314">
            <v>2.2547999999999999</v>
          </cell>
          <cell r="F314">
            <v>1.35</v>
          </cell>
          <cell r="H314">
            <v>3.6048</v>
          </cell>
          <cell r="I314" t="str">
            <v>072</v>
          </cell>
          <cell r="J314">
            <v>2023</v>
          </cell>
        </row>
        <row r="315">
          <cell r="A315" t="str">
            <v>072RHEASPRING CITY</v>
          </cell>
          <cell r="B315" t="str">
            <v>RHEA</v>
          </cell>
          <cell r="C315" t="str">
            <v>SPRING CITY</v>
          </cell>
          <cell r="E315">
            <v>2.2547999999999999</v>
          </cell>
          <cell r="F315">
            <v>1.57</v>
          </cell>
          <cell r="H315">
            <v>3.8248000000000002</v>
          </cell>
          <cell r="I315" t="str">
            <v>072</v>
          </cell>
          <cell r="J315">
            <v>2023</v>
          </cell>
        </row>
        <row r="316">
          <cell r="A316" t="str">
            <v>072RHEA</v>
          </cell>
          <cell r="B316" t="str">
            <v>RHEA</v>
          </cell>
          <cell r="E316">
            <v>2.2547999999999999</v>
          </cell>
          <cell r="H316">
            <v>2.2547999999999999</v>
          </cell>
          <cell r="I316" t="str">
            <v>072</v>
          </cell>
          <cell r="J316">
            <v>2023</v>
          </cell>
        </row>
        <row r="317">
          <cell r="A317" t="str">
            <v>073ROANEHARRIMAN</v>
          </cell>
          <cell r="B317" t="str">
            <v>ROANE</v>
          </cell>
          <cell r="C317" t="str">
            <v>HARRIMAN</v>
          </cell>
          <cell r="E317">
            <v>2.34</v>
          </cell>
          <cell r="F317">
            <v>1.0900000000000001</v>
          </cell>
          <cell r="H317">
            <v>3.43</v>
          </cell>
          <cell r="I317" t="str">
            <v>073</v>
          </cell>
          <cell r="J317">
            <v>2023</v>
          </cell>
        </row>
        <row r="318">
          <cell r="A318" t="str">
            <v>073ROANEKINGSTON</v>
          </cell>
          <cell r="B318" t="str">
            <v>ROANE</v>
          </cell>
          <cell r="C318" t="str">
            <v>KINGSTON</v>
          </cell>
          <cell r="E318">
            <v>2.34</v>
          </cell>
          <cell r="F318">
            <v>1.31</v>
          </cell>
          <cell r="H318">
            <v>3.65</v>
          </cell>
          <cell r="I318" t="str">
            <v>073</v>
          </cell>
          <cell r="J318">
            <v>2023</v>
          </cell>
        </row>
        <row r="319">
          <cell r="A319" t="str">
            <v>073ROANEOAK RIDGE</v>
          </cell>
          <cell r="B319" t="str">
            <v>ROANE</v>
          </cell>
          <cell r="C319" t="str">
            <v>OAK RIDGE</v>
          </cell>
          <cell r="E319">
            <v>2.34</v>
          </cell>
          <cell r="F319">
            <v>2.3136000000000001</v>
          </cell>
          <cell r="H319">
            <v>4.6536</v>
          </cell>
          <cell r="I319" t="str">
            <v>073</v>
          </cell>
          <cell r="J319">
            <v>2023</v>
          </cell>
        </row>
        <row r="320">
          <cell r="A320" t="str">
            <v>073ROANEOLIVER SPRINGS</v>
          </cell>
          <cell r="B320" t="str">
            <v>ROANE</v>
          </cell>
          <cell r="C320" t="str">
            <v>OLIVER SPRINGS</v>
          </cell>
          <cell r="E320">
            <v>2.34</v>
          </cell>
          <cell r="F320">
            <v>1.3360000000000001</v>
          </cell>
          <cell r="H320">
            <v>3.6760000000000002</v>
          </cell>
          <cell r="I320" t="str">
            <v>073</v>
          </cell>
          <cell r="J320">
            <v>2023</v>
          </cell>
        </row>
        <row r="321">
          <cell r="A321" t="str">
            <v>073ROANEROCKWOOD</v>
          </cell>
          <cell r="B321" t="str">
            <v>ROANE</v>
          </cell>
          <cell r="C321" t="str">
            <v>ROCKWOOD</v>
          </cell>
          <cell r="E321">
            <v>2.34</v>
          </cell>
          <cell r="F321">
            <v>1.05</v>
          </cell>
          <cell r="H321">
            <v>3.39</v>
          </cell>
          <cell r="I321" t="str">
            <v>073</v>
          </cell>
          <cell r="J321">
            <v>2023</v>
          </cell>
        </row>
        <row r="322">
          <cell r="A322" t="str">
            <v>073ROANE</v>
          </cell>
          <cell r="B322" t="str">
            <v>ROANE</v>
          </cell>
          <cell r="E322">
            <v>2.4</v>
          </cell>
          <cell r="H322">
            <v>2.4</v>
          </cell>
          <cell r="I322" t="str">
            <v>073</v>
          </cell>
          <cell r="J322">
            <v>2023</v>
          </cell>
        </row>
        <row r="323">
          <cell r="A323" t="str">
            <v>074ROBERTSONADAMS</v>
          </cell>
          <cell r="B323" t="str">
            <v>ROBERTSON</v>
          </cell>
          <cell r="C323" t="str">
            <v>ADAMS</v>
          </cell>
          <cell r="E323">
            <v>1.8</v>
          </cell>
          <cell r="F323">
            <v>0.24390000000000001</v>
          </cell>
          <cell r="H323">
            <v>2.0438999999999998</v>
          </cell>
          <cell r="I323" t="str">
            <v>074</v>
          </cell>
          <cell r="J323">
            <v>2023</v>
          </cell>
        </row>
        <row r="324">
          <cell r="A324" t="str">
            <v>074ROBERTSONCEDAR HILL</v>
          </cell>
          <cell r="B324" t="str">
            <v>ROBERTSON</v>
          </cell>
          <cell r="C324" t="str">
            <v>CEDAR HILL</v>
          </cell>
          <cell r="E324">
            <v>1.8</v>
          </cell>
          <cell r="F324">
            <v>0.13009999999999999</v>
          </cell>
          <cell r="H324">
            <v>1.9300999999999999</v>
          </cell>
          <cell r="I324" t="str">
            <v>074</v>
          </cell>
          <cell r="J324">
            <v>2023</v>
          </cell>
        </row>
        <row r="325">
          <cell r="A325" t="str">
            <v>074ROBERTSONCOOPERTOWN</v>
          </cell>
          <cell r="B325" t="str">
            <v>ROBERTSON</v>
          </cell>
          <cell r="C325" t="str">
            <v>COOPERTOWN</v>
          </cell>
          <cell r="E325">
            <v>1.8</v>
          </cell>
          <cell r="F325">
            <v>0.22</v>
          </cell>
          <cell r="H325">
            <v>2.02</v>
          </cell>
          <cell r="I325" t="str">
            <v>074</v>
          </cell>
          <cell r="J325">
            <v>2023</v>
          </cell>
        </row>
        <row r="326">
          <cell r="A326" t="str">
            <v>074ROBERTSONGREENBRIER</v>
          </cell>
          <cell r="B326" t="str">
            <v>ROBERTSON</v>
          </cell>
          <cell r="C326" t="str">
            <v>GREENBRIER</v>
          </cell>
          <cell r="E326">
            <v>1.8</v>
          </cell>
          <cell r="F326">
            <v>1.0395000000000001</v>
          </cell>
          <cell r="H326">
            <v>2.8395000000000001</v>
          </cell>
          <cell r="I326" t="str">
            <v>074</v>
          </cell>
          <cell r="J326">
            <v>2023</v>
          </cell>
        </row>
        <row r="327">
          <cell r="A327" t="str">
            <v>074ROBERTSONMILLERSVILLE</v>
          </cell>
          <cell r="B327" t="str">
            <v>ROBERTSON</v>
          </cell>
          <cell r="C327" t="str">
            <v>MILLERSVILLE</v>
          </cell>
          <cell r="E327">
            <v>1.8</v>
          </cell>
          <cell r="F327">
            <v>0.85</v>
          </cell>
          <cell r="H327">
            <v>2.65</v>
          </cell>
          <cell r="I327" t="str">
            <v>074</v>
          </cell>
          <cell r="J327">
            <v>2023</v>
          </cell>
        </row>
        <row r="328">
          <cell r="A328" t="str">
            <v>074ROBERTSONPORTLAND</v>
          </cell>
          <cell r="B328" t="str">
            <v>ROBERTSON</v>
          </cell>
          <cell r="C328" t="str">
            <v>PORTLAND</v>
          </cell>
          <cell r="E328">
            <v>1.8</v>
          </cell>
          <cell r="F328">
            <v>0.81</v>
          </cell>
          <cell r="H328">
            <v>2.61</v>
          </cell>
          <cell r="I328" t="str">
            <v>074</v>
          </cell>
          <cell r="J328">
            <v>2023</v>
          </cell>
        </row>
        <row r="329">
          <cell r="A329" t="str">
            <v>074ROBERTSONRIDGETOP</v>
          </cell>
          <cell r="B329" t="str">
            <v>ROBERTSON</v>
          </cell>
          <cell r="C329" t="str">
            <v>RIDGETOP</v>
          </cell>
          <cell r="E329">
            <v>1.8</v>
          </cell>
          <cell r="F329">
            <v>0.377</v>
          </cell>
          <cell r="H329">
            <v>2.177</v>
          </cell>
          <cell r="I329" t="str">
            <v>074</v>
          </cell>
          <cell r="J329">
            <v>2023</v>
          </cell>
        </row>
        <row r="330">
          <cell r="A330" t="str">
            <v>074ROBERTSONSPRINGFIELD</v>
          </cell>
          <cell r="B330" t="str">
            <v>ROBERTSON</v>
          </cell>
          <cell r="C330" t="str">
            <v>SPRINGFIELD</v>
          </cell>
          <cell r="E330">
            <v>1.8</v>
          </cell>
          <cell r="F330">
            <v>0.70530000000000004</v>
          </cell>
          <cell r="H330">
            <v>2.5053000000000001</v>
          </cell>
          <cell r="I330" t="str">
            <v>074</v>
          </cell>
          <cell r="J330">
            <v>2023</v>
          </cell>
        </row>
        <row r="331">
          <cell r="A331" t="str">
            <v>074ROBERTSONWHITE HOUSE</v>
          </cell>
          <cell r="B331" t="str">
            <v>ROBERTSON</v>
          </cell>
          <cell r="C331" t="str">
            <v>WHITE HOUSE</v>
          </cell>
          <cell r="E331">
            <v>1.8</v>
          </cell>
          <cell r="F331">
            <v>0.82279999999999998</v>
          </cell>
          <cell r="H331">
            <v>2.6227999999999998</v>
          </cell>
          <cell r="I331" t="str">
            <v>074</v>
          </cell>
          <cell r="J331">
            <v>2023</v>
          </cell>
        </row>
        <row r="332">
          <cell r="A332" t="str">
            <v>074ROBERTSON</v>
          </cell>
          <cell r="B332" t="str">
            <v>ROBERTSON</v>
          </cell>
          <cell r="E332">
            <v>1.8</v>
          </cell>
          <cell r="H332">
            <v>1.8</v>
          </cell>
          <cell r="I332" t="str">
            <v>074</v>
          </cell>
          <cell r="J332">
            <v>2023</v>
          </cell>
        </row>
        <row r="333">
          <cell r="A333" t="str">
            <v>075RUTHERFORDEAGLEVILLE</v>
          </cell>
          <cell r="B333" t="str">
            <v>RUTHERFORD</v>
          </cell>
          <cell r="C333" t="str">
            <v>EAGLEVILLE</v>
          </cell>
          <cell r="E333">
            <v>1.8762000000000001</v>
          </cell>
          <cell r="F333">
            <v>0.40510000000000002</v>
          </cell>
          <cell r="H333">
            <v>2.2812999999999999</v>
          </cell>
          <cell r="I333" t="str">
            <v>075</v>
          </cell>
          <cell r="J333">
            <v>2023</v>
          </cell>
        </row>
        <row r="334">
          <cell r="A334" t="str">
            <v>075RUTHERFORDLaVERGNE</v>
          </cell>
          <cell r="B334" t="str">
            <v>RUTHERFORD</v>
          </cell>
          <cell r="C334" t="str">
            <v>LaVERGNE</v>
          </cell>
          <cell r="E334">
            <v>1.8762000000000001</v>
          </cell>
          <cell r="F334">
            <v>0.5363</v>
          </cell>
          <cell r="H334">
            <v>2.4125000000000001</v>
          </cell>
          <cell r="I334" t="str">
            <v>075</v>
          </cell>
          <cell r="J334">
            <v>2023</v>
          </cell>
        </row>
        <row r="335">
          <cell r="A335" t="str">
            <v>075RUTHERFORDMURFREESBORO</v>
          </cell>
          <cell r="B335" t="str">
            <v>RUTHERFORD</v>
          </cell>
          <cell r="C335" t="str">
            <v>MURFREESBORO</v>
          </cell>
          <cell r="E335">
            <v>1.8762000000000001</v>
          </cell>
          <cell r="F335">
            <v>0.9526</v>
          </cell>
          <cell r="H335">
            <v>2.8288000000000002</v>
          </cell>
          <cell r="I335" t="str">
            <v>075</v>
          </cell>
          <cell r="J335">
            <v>2023</v>
          </cell>
        </row>
        <row r="336">
          <cell r="A336" t="str">
            <v>075RUTHERFORDSMYRNA</v>
          </cell>
          <cell r="B336" t="str">
            <v>RUTHERFORD</v>
          </cell>
          <cell r="C336" t="str">
            <v>SMYRNA</v>
          </cell>
          <cell r="E336">
            <v>1.8762000000000001</v>
          </cell>
          <cell r="F336">
            <v>0.52569999999999995</v>
          </cell>
          <cell r="H336">
            <v>2.4018999999999999</v>
          </cell>
          <cell r="I336" t="str">
            <v>075</v>
          </cell>
          <cell r="J336">
            <v>2023</v>
          </cell>
        </row>
        <row r="337">
          <cell r="A337" t="str">
            <v>075RUTHERFORD</v>
          </cell>
          <cell r="B337" t="str">
            <v>RUTHERFORD</v>
          </cell>
          <cell r="E337">
            <v>1.8762000000000001</v>
          </cell>
          <cell r="H337">
            <v>1.8762000000000001</v>
          </cell>
          <cell r="I337" t="str">
            <v>075</v>
          </cell>
          <cell r="J337">
            <v>2023</v>
          </cell>
        </row>
        <row r="338">
          <cell r="A338" t="str">
            <v>076SCOTTHUNTSVILLE</v>
          </cell>
          <cell r="B338" t="str">
            <v>SCOTT</v>
          </cell>
          <cell r="C338" t="str">
            <v>HUNTSVILLE</v>
          </cell>
          <cell r="E338">
            <v>1.6009</v>
          </cell>
          <cell r="F338">
            <v>0.5</v>
          </cell>
          <cell r="H338">
            <v>2.1009000000000002</v>
          </cell>
          <cell r="I338" t="str">
            <v>076</v>
          </cell>
          <cell r="J338">
            <v>2023</v>
          </cell>
        </row>
        <row r="339">
          <cell r="A339" t="str">
            <v>076SCOTTONEIDAONEIDA SSD</v>
          </cell>
          <cell r="B339" t="str">
            <v>SCOTT</v>
          </cell>
          <cell r="C339" t="str">
            <v>ONEIDA</v>
          </cell>
          <cell r="D339" t="str">
            <v>ONEIDA SSD</v>
          </cell>
          <cell r="E339">
            <v>1.6035999999999999</v>
          </cell>
          <cell r="F339">
            <v>1.25</v>
          </cell>
          <cell r="G339">
            <v>0.35920000000000002</v>
          </cell>
          <cell r="H339">
            <v>3.2128000000000001</v>
          </cell>
          <cell r="I339" t="str">
            <v>076</v>
          </cell>
          <cell r="J339">
            <v>2023</v>
          </cell>
        </row>
        <row r="340">
          <cell r="A340" t="str">
            <v>076SCOTTONEIDA</v>
          </cell>
          <cell r="B340" t="str">
            <v>SCOTT</v>
          </cell>
          <cell r="C340" t="str">
            <v>ONEIDA</v>
          </cell>
          <cell r="E340">
            <v>1.6009</v>
          </cell>
          <cell r="F340">
            <v>1.25</v>
          </cell>
          <cell r="H340">
            <v>2.8509000000000002</v>
          </cell>
          <cell r="I340" t="str">
            <v>076</v>
          </cell>
          <cell r="J340">
            <v>2023</v>
          </cell>
        </row>
        <row r="341">
          <cell r="A341" t="str">
            <v>076SCOTTONEIDA SSD</v>
          </cell>
          <cell r="B341" t="str">
            <v>SCOTT</v>
          </cell>
          <cell r="D341" t="str">
            <v>ONEIDA SSD</v>
          </cell>
          <cell r="E341">
            <v>1.6035999999999999</v>
          </cell>
          <cell r="G341">
            <v>0.35920000000000002</v>
          </cell>
          <cell r="H341">
            <v>1.9628000000000001</v>
          </cell>
          <cell r="I341" t="str">
            <v>076</v>
          </cell>
          <cell r="J341">
            <v>2023</v>
          </cell>
        </row>
        <row r="342">
          <cell r="A342" t="str">
            <v>076SCOTT</v>
          </cell>
          <cell r="B342" t="str">
            <v>SCOTT</v>
          </cell>
          <cell r="E342">
            <v>1.6009</v>
          </cell>
          <cell r="H342">
            <v>1.6009</v>
          </cell>
          <cell r="I342" t="str">
            <v>076</v>
          </cell>
          <cell r="J342">
            <v>2023</v>
          </cell>
        </row>
        <row r="343">
          <cell r="A343" t="str">
            <v>077SEQUATCHIEDUNLAP</v>
          </cell>
          <cell r="B343" t="str">
            <v>SEQUATCHIE</v>
          </cell>
          <cell r="C343" t="str">
            <v>DUNLAP</v>
          </cell>
          <cell r="E343">
            <v>1.8366</v>
          </cell>
          <cell r="F343">
            <v>0.57799999999999996</v>
          </cell>
          <cell r="H343">
            <v>2.4146000000000001</v>
          </cell>
          <cell r="I343" t="str">
            <v>077</v>
          </cell>
          <cell r="J343">
            <v>2023</v>
          </cell>
        </row>
        <row r="344">
          <cell r="A344" t="str">
            <v>077SEQUATCHIE</v>
          </cell>
          <cell r="B344" t="str">
            <v>SEQUATCHIE</v>
          </cell>
          <cell r="E344">
            <v>1.8366</v>
          </cell>
          <cell r="H344">
            <v>1.8366</v>
          </cell>
          <cell r="I344" t="str">
            <v>077</v>
          </cell>
          <cell r="J344">
            <v>2023</v>
          </cell>
        </row>
        <row r="345">
          <cell r="A345" t="str">
            <v>078SEVIERGATLINBURG</v>
          </cell>
          <cell r="B345" t="str">
            <v>SEVIER</v>
          </cell>
          <cell r="C345" t="str">
            <v>GATLINBURG</v>
          </cell>
          <cell r="E345">
            <v>1.48</v>
          </cell>
          <cell r="F345">
            <v>0.12570000000000001</v>
          </cell>
          <cell r="H345">
            <v>1.6056999999999999</v>
          </cell>
          <cell r="I345" t="str">
            <v>078</v>
          </cell>
          <cell r="J345">
            <v>2023</v>
          </cell>
        </row>
        <row r="346">
          <cell r="A346" t="str">
            <v>078SEVIERPIGEON FORGE</v>
          </cell>
          <cell r="B346" t="str">
            <v>SEVIER</v>
          </cell>
          <cell r="C346" t="str">
            <v>PIGEON FORGE</v>
          </cell>
          <cell r="E346">
            <v>1.48</v>
          </cell>
          <cell r="F346">
            <v>0.16520000000000001</v>
          </cell>
          <cell r="H346">
            <v>1.6452</v>
          </cell>
          <cell r="I346" t="str">
            <v>078</v>
          </cell>
          <cell r="J346">
            <v>2023</v>
          </cell>
        </row>
        <row r="347">
          <cell r="A347" t="str">
            <v>078SEVIERPITTMAN CENTER</v>
          </cell>
          <cell r="B347" t="str">
            <v>SEVIER</v>
          </cell>
          <cell r="C347" t="str">
            <v>PITTMAN CENTER</v>
          </cell>
          <cell r="E347">
            <v>1.48</v>
          </cell>
          <cell r="F347">
            <v>0.63560000000000005</v>
          </cell>
          <cell r="H347">
            <v>2.1156000000000001</v>
          </cell>
          <cell r="I347" t="str">
            <v>078</v>
          </cell>
          <cell r="J347">
            <v>2023</v>
          </cell>
        </row>
        <row r="348">
          <cell r="A348" t="str">
            <v>078SEVIERSEVIERVILLE</v>
          </cell>
          <cell r="B348" t="str">
            <v>SEVIER</v>
          </cell>
          <cell r="C348" t="str">
            <v>SEVIERVILLE</v>
          </cell>
          <cell r="E348">
            <v>1.48</v>
          </cell>
          <cell r="F348">
            <v>0.4254</v>
          </cell>
          <cell r="H348">
            <v>1.9054</v>
          </cell>
          <cell r="I348" t="str">
            <v>078</v>
          </cell>
          <cell r="J348">
            <v>2023</v>
          </cell>
        </row>
        <row r="349">
          <cell r="A349" t="str">
            <v>078SEVIER</v>
          </cell>
          <cell r="B349" t="str">
            <v>SEVIER</v>
          </cell>
          <cell r="E349">
            <v>1.48</v>
          </cell>
          <cell r="H349">
            <v>1.48</v>
          </cell>
          <cell r="I349" t="str">
            <v>078</v>
          </cell>
          <cell r="J349">
            <v>2023</v>
          </cell>
        </row>
        <row r="350">
          <cell r="A350" t="str">
            <v>079SHELBYARLINGTON</v>
          </cell>
          <cell r="B350" t="str">
            <v>SHELBY</v>
          </cell>
          <cell r="C350" t="str">
            <v>ARLINGTON</v>
          </cell>
          <cell r="E350">
            <v>3.39</v>
          </cell>
          <cell r="F350">
            <v>1.28</v>
          </cell>
          <cell r="H350">
            <v>4.67</v>
          </cell>
          <cell r="I350" t="str">
            <v>079</v>
          </cell>
          <cell r="J350">
            <v>2023</v>
          </cell>
        </row>
        <row r="351">
          <cell r="A351" t="str">
            <v>079SHELBYBARTLETT</v>
          </cell>
          <cell r="B351" t="str">
            <v>SHELBY</v>
          </cell>
          <cell r="C351" t="str">
            <v>BARTLETT</v>
          </cell>
          <cell r="E351">
            <v>3.39</v>
          </cell>
          <cell r="F351">
            <v>1.73</v>
          </cell>
          <cell r="H351">
            <v>5.12</v>
          </cell>
          <cell r="I351" t="str">
            <v>079</v>
          </cell>
          <cell r="J351">
            <v>2023</v>
          </cell>
        </row>
        <row r="352">
          <cell r="A352" t="str">
            <v>079SHELBYCOLLIERVILLE</v>
          </cell>
          <cell r="B352" t="str">
            <v>SHELBY</v>
          </cell>
          <cell r="C352" t="str">
            <v>COLLIERVILLE</v>
          </cell>
          <cell r="E352">
            <v>3.39</v>
          </cell>
          <cell r="F352">
            <v>1.84</v>
          </cell>
          <cell r="H352">
            <v>5.23</v>
          </cell>
          <cell r="I352" t="str">
            <v>079</v>
          </cell>
          <cell r="J352">
            <v>2023</v>
          </cell>
        </row>
        <row r="353">
          <cell r="A353" t="str">
            <v>079SHELBYGERMANTOWN</v>
          </cell>
          <cell r="B353" t="str">
            <v>SHELBY</v>
          </cell>
          <cell r="C353" t="str">
            <v>GERMANTOWN</v>
          </cell>
          <cell r="E353">
            <v>3.39</v>
          </cell>
          <cell r="F353">
            <v>1.8382000000000001</v>
          </cell>
          <cell r="H353">
            <v>5.2282000000000002</v>
          </cell>
          <cell r="I353" t="str">
            <v>079</v>
          </cell>
          <cell r="J353">
            <v>2023</v>
          </cell>
        </row>
        <row r="354">
          <cell r="A354" t="str">
            <v>079SHELBYLAKELAND</v>
          </cell>
          <cell r="B354" t="str">
            <v>SHELBY</v>
          </cell>
          <cell r="C354" t="str">
            <v>LAKELAND</v>
          </cell>
          <cell r="E354">
            <v>3.39</v>
          </cell>
          <cell r="F354">
            <v>1.19</v>
          </cell>
          <cell r="H354">
            <v>4.58</v>
          </cell>
          <cell r="I354" t="str">
            <v>079</v>
          </cell>
          <cell r="J354">
            <v>2023</v>
          </cell>
        </row>
        <row r="355">
          <cell r="A355" t="str">
            <v>079SHELBYMEMPHIS</v>
          </cell>
          <cell r="B355" t="str">
            <v>SHELBY</v>
          </cell>
          <cell r="C355" t="str">
            <v>MEMPHIS</v>
          </cell>
          <cell r="E355">
            <v>3.39</v>
          </cell>
          <cell r="F355">
            <v>2.7016399999999998</v>
          </cell>
          <cell r="H355">
            <v>6.0916399999999999</v>
          </cell>
          <cell r="I355" t="str">
            <v>079</v>
          </cell>
          <cell r="J355">
            <v>2023</v>
          </cell>
        </row>
        <row r="356">
          <cell r="A356" t="str">
            <v>079SHELBYMILLINGTON</v>
          </cell>
          <cell r="B356" t="str">
            <v>SHELBY</v>
          </cell>
          <cell r="C356" t="str">
            <v>MILLINGTON</v>
          </cell>
          <cell r="E356">
            <v>3.39</v>
          </cell>
          <cell r="F356">
            <v>1.4</v>
          </cell>
          <cell r="H356">
            <v>4.79</v>
          </cell>
          <cell r="I356" t="str">
            <v>079</v>
          </cell>
          <cell r="J356">
            <v>2023</v>
          </cell>
        </row>
        <row r="357">
          <cell r="A357" t="str">
            <v>079SHELBY</v>
          </cell>
          <cell r="B357" t="str">
            <v>SHELBY</v>
          </cell>
          <cell r="E357">
            <v>3.39</v>
          </cell>
          <cell r="H357">
            <v>3.39</v>
          </cell>
          <cell r="I357" t="str">
            <v>079</v>
          </cell>
          <cell r="J357">
            <v>2023</v>
          </cell>
        </row>
        <row r="358">
          <cell r="A358" t="str">
            <v>080SMITHCARTHAGE</v>
          </cell>
          <cell r="B358" t="str">
            <v>SMITH</v>
          </cell>
          <cell r="C358" t="str">
            <v>CARTHAGE</v>
          </cell>
          <cell r="E358">
            <v>1.7331000000000001</v>
          </cell>
          <cell r="F358">
            <v>0.81679999999999997</v>
          </cell>
          <cell r="H358">
            <v>2.5499000000000001</v>
          </cell>
          <cell r="I358" t="str">
            <v>080</v>
          </cell>
          <cell r="J358">
            <v>2023</v>
          </cell>
        </row>
        <row r="359">
          <cell r="A359" t="str">
            <v>080SMITHGORDONSVILLE</v>
          </cell>
          <cell r="B359" t="str">
            <v>SMITH</v>
          </cell>
          <cell r="C359" t="str">
            <v>GORDONSVILLE</v>
          </cell>
          <cell r="E359">
            <v>1.7331000000000001</v>
          </cell>
          <cell r="F359">
            <v>0.58209999999999995</v>
          </cell>
          <cell r="H359">
            <v>2.3151999999999999</v>
          </cell>
          <cell r="I359" t="str">
            <v>080</v>
          </cell>
          <cell r="J359">
            <v>2023</v>
          </cell>
        </row>
        <row r="360">
          <cell r="A360" t="str">
            <v>080SMITHSOUTH CARTHAGE</v>
          </cell>
          <cell r="B360" t="str">
            <v>SMITH</v>
          </cell>
          <cell r="C360" t="str">
            <v>SOUTH CARTHAGE</v>
          </cell>
          <cell r="E360">
            <v>1.7331000000000001</v>
          </cell>
          <cell r="F360">
            <v>0.70630000000000004</v>
          </cell>
          <cell r="H360">
            <v>2.4394</v>
          </cell>
          <cell r="I360" t="str">
            <v>080</v>
          </cell>
          <cell r="J360">
            <v>2023</v>
          </cell>
        </row>
        <row r="361">
          <cell r="A361" t="str">
            <v>080SMITH</v>
          </cell>
          <cell r="B361" t="str">
            <v>SMITH</v>
          </cell>
          <cell r="E361">
            <v>1.7331000000000001</v>
          </cell>
          <cell r="H361">
            <v>1.7331000000000001</v>
          </cell>
          <cell r="I361" t="str">
            <v>080</v>
          </cell>
          <cell r="J361">
            <v>2023</v>
          </cell>
        </row>
        <row r="362">
          <cell r="A362" t="str">
            <v>081STEWARTCUMBERLAND CITY</v>
          </cell>
          <cell r="B362" t="str">
            <v>STEWART</v>
          </cell>
          <cell r="C362" t="str">
            <v>CUMBERLAND CITY</v>
          </cell>
          <cell r="E362">
            <v>2.3607</v>
          </cell>
          <cell r="F362">
            <v>0.73329999999999995</v>
          </cell>
          <cell r="H362">
            <v>3.0939999999999999</v>
          </cell>
          <cell r="I362" t="str">
            <v>081</v>
          </cell>
          <cell r="J362">
            <v>2023</v>
          </cell>
        </row>
        <row r="363">
          <cell r="A363" t="str">
            <v>081STEWARTDOVER</v>
          </cell>
          <cell r="B363" t="str">
            <v>STEWART</v>
          </cell>
          <cell r="C363" t="str">
            <v>DOVER</v>
          </cell>
          <cell r="E363">
            <v>2.3607</v>
          </cell>
          <cell r="F363">
            <v>1.2237</v>
          </cell>
          <cell r="H363">
            <v>3.5844</v>
          </cell>
          <cell r="I363" t="str">
            <v>081</v>
          </cell>
          <cell r="J363">
            <v>2023</v>
          </cell>
        </row>
        <row r="364">
          <cell r="A364" t="str">
            <v>081STEWART</v>
          </cell>
          <cell r="B364" t="str">
            <v>STEWART</v>
          </cell>
          <cell r="E364">
            <v>2.3607</v>
          </cell>
          <cell r="H364">
            <v>2.3607</v>
          </cell>
          <cell r="I364" t="str">
            <v>081</v>
          </cell>
          <cell r="J364">
            <v>2023</v>
          </cell>
        </row>
        <row r="365">
          <cell r="A365" t="str">
            <v>082SULLIVANBLUFF CITY</v>
          </cell>
          <cell r="B365" t="str">
            <v>SULLIVAN</v>
          </cell>
          <cell r="C365" t="str">
            <v>BLUFF CITY</v>
          </cell>
          <cell r="E365">
            <v>2.4062000000000001</v>
          </cell>
          <cell r="F365">
            <v>1.3</v>
          </cell>
          <cell r="H365">
            <v>3.7061999999999999</v>
          </cell>
          <cell r="I365" t="str">
            <v>082</v>
          </cell>
          <cell r="J365">
            <v>2023</v>
          </cell>
        </row>
        <row r="366">
          <cell r="A366" t="str">
            <v>082SULLIVANBRISTOL</v>
          </cell>
          <cell r="B366" t="str">
            <v>SULLIVAN</v>
          </cell>
          <cell r="C366" t="str">
            <v>BRISTOL</v>
          </cell>
          <cell r="E366">
            <v>2.4062000000000001</v>
          </cell>
          <cell r="F366">
            <v>1.9863</v>
          </cell>
          <cell r="H366">
            <v>4.3925000000000001</v>
          </cell>
          <cell r="I366" t="str">
            <v>082</v>
          </cell>
          <cell r="J366">
            <v>2023</v>
          </cell>
        </row>
        <row r="367">
          <cell r="A367" t="str">
            <v>082SULLIVANJOHNSON CITY</v>
          </cell>
          <cell r="B367" t="str">
            <v>SULLIVAN</v>
          </cell>
          <cell r="C367" t="str">
            <v>JOHNSON CITY</v>
          </cell>
          <cell r="E367">
            <v>2.4062000000000001</v>
          </cell>
          <cell r="F367">
            <v>1.8</v>
          </cell>
          <cell r="H367">
            <v>4.2061999999999999</v>
          </cell>
          <cell r="I367" t="str">
            <v>082</v>
          </cell>
          <cell r="J367">
            <v>2023</v>
          </cell>
        </row>
        <row r="368">
          <cell r="A368" t="str">
            <v>082SULLIVANKINGSPORT</v>
          </cell>
          <cell r="B368" t="str">
            <v>SULLIVAN</v>
          </cell>
          <cell r="C368" t="str">
            <v>KINGSPORT</v>
          </cell>
          <cell r="E368">
            <v>2.4062000000000001</v>
          </cell>
          <cell r="F368">
            <v>1.9983</v>
          </cell>
          <cell r="H368">
            <v>4.4044999999999996</v>
          </cell>
          <cell r="I368" t="str">
            <v>082</v>
          </cell>
          <cell r="J368">
            <v>2023</v>
          </cell>
        </row>
        <row r="369">
          <cell r="A369" t="str">
            <v>082SULLIVAN</v>
          </cell>
          <cell r="B369" t="str">
            <v>SULLIVAN</v>
          </cell>
          <cell r="E369">
            <v>2.4062000000000001</v>
          </cell>
          <cell r="H369">
            <v>2.4062000000000001</v>
          </cell>
          <cell r="I369" t="str">
            <v>082</v>
          </cell>
          <cell r="J369">
            <v>2023</v>
          </cell>
        </row>
        <row r="370">
          <cell r="A370" t="str">
            <v>083SUMNERGALLATIN</v>
          </cell>
          <cell r="B370" t="str">
            <v>SUMNER</v>
          </cell>
          <cell r="C370" t="str">
            <v>GALLATIN</v>
          </cell>
          <cell r="E370">
            <v>2.2519999999999998</v>
          </cell>
          <cell r="F370">
            <v>0.80010000000000003</v>
          </cell>
          <cell r="H370">
            <v>3.0520999999999998</v>
          </cell>
          <cell r="I370" t="str">
            <v>083</v>
          </cell>
          <cell r="J370">
            <v>2023</v>
          </cell>
        </row>
        <row r="371">
          <cell r="A371" t="str">
            <v>083SUMNERGOODLETTSVILLE</v>
          </cell>
          <cell r="B371" t="str">
            <v>SUMNER</v>
          </cell>
          <cell r="C371" t="str">
            <v>GOODLETTSVILLE</v>
          </cell>
          <cell r="E371">
            <v>2.2519999999999998</v>
          </cell>
          <cell r="F371">
            <v>0.80659999999999998</v>
          </cell>
          <cell r="H371">
            <v>3.0586000000000002</v>
          </cell>
          <cell r="I371" t="str">
            <v>083</v>
          </cell>
          <cell r="J371">
            <v>2023</v>
          </cell>
        </row>
        <row r="372">
          <cell r="A372" t="str">
            <v>083SUMNERHENDERSONVILLE</v>
          </cell>
          <cell r="B372" t="str">
            <v>SUMNER</v>
          </cell>
          <cell r="C372" t="str">
            <v>HENDERSONVILLE</v>
          </cell>
          <cell r="E372">
            <v>2.2519999999999998</v>
          </cell>
          <cell r="F372">
            <v>0.91869999999999996</v>
          </cell>
          <cell r="H372">
            <v>3.1707000000000001</v>
          </cell>
          <cell r="I372" t="str">
            <v>083</v>
          </cell>
          <cell r="J372">
            <v>2023</v>
          </cell>
        </row>
        <row r="373">
          <cell r="A373" t="str">
            <v>083SUMNERMILLERSVILLE</v>
          </cell>
          <cell r="B373" t="str">
            <v>SUMNER</v>
          </cell>
          <cell r="C373" t="str">
            <v>MILLERSVILLE</v>
          </cell>
          <cell r="E373">
            <v>2.2519999999999998</v>
          </cell>
          <cell r="F373">
            <v>1</v>
          </cell>
          <cell r="H373">
            <v>3.2519999999999998</v>
          </cell>
          <cell r="I373" t="str">
            <v>083</v>
          </cell>
          <cell r="J373">
            <v>2023</v>
          </cell>
        </row>
        <row r="374">
          <cell r="A374" t="str">
            <v>083SUMNERMITCHELLVILLE</v>
          </cell>
          <cell r="B374" t="str">
            <v>SUMNER</v>
          </cell>
          <cell r="C374" t="str">
            <v>MITCHELLVILLE</v>
          </cell>
          <cell r="E374">
            <v>2.2519999999999998</v>
          </cell>
          <cell r="F374">
            <v>0.4662</v>
          </cell>
          <cell r="H374">
            <v>2.7181999999999999</v>
          </cell>
          <cell r="I374" t="str">
            <v>083</v>
          </cell>
          <cell r="J374">
            <v>2023</v>
          </cell>
        </row>
        <row r="375">
          <cell r="A375" t="str">
            <v>083SUMNERPORTLAND</v>
          </cell>
          <cell r="B375" t="str">
            <v>SUMNER</v>
          </cell>
          <cell r="C375" t="str">
            <v>PORTLAND</v>
          </cell>
          <cell r="E375">
            <v>2.2519999999999998</v>
          </cell>
          <cell r="F375">
            <v>1.1599999999999999</v>
          </cell>
          <cell r="H375">
            <v>3.4119999999999999</v>
          </cell>
          <cell r="I375" t="str">
            <v>083</v>
          </cell>
          <cell r="J375">
            <v>2023</v>
          </cell>
        </row>
        <row r="376">
          <cell r="A376" t="str">
            <v>083SUMNERWESTMORELAND</v>
          </cell>
          <cell r="B376" t="str">
            <v>SUMNER</v>
          </cell>
          <cell r="C376" t="str">
            <v>WESTMORELAND</v>
          </cell>
          <cell r="E376">
            <v>2.2519999999999998</v>
          </cell>
          <cell r="F376">
            <v>1.1317999999999999</v>
          </cell>
          <cell r="H376">
            <v>3.3837999999999999</v>
          </cell>
          <cell r="I376" t="str">
            <v>083</v>
          </cell>
          <cell r="J376">
            <v>2023</v>
          </cell>
        </row>
        <row r="377">
          <cell r="A377" t="str">
            <v>083SUMNERWHITE HOUSE</v>
          </cell>
          <cell r="B377" t="str">
            <v>SUMNER</v>
          </cell>
          <cell r="C377" t="str">
            <v>WHITE HOUSE</v>
          </cell>
          <cell r="E377">
            <v>2.2519999999999998</v>
          </cell>
          <cell r="F377">
            <v>1.3365</v>
          </cell>
          <cell r="H377">
            <v>3.5884999999999998</v>
          </cell>
          <cell r="I377" t="str">
            <v>083</v>
          </cell>
          <cell r="J377">
            <v>2023</v>
          </cell>
        </row>
        <row r="378">
          <cell r="A378" t="str">
            <v>083SUMNER</v>
          </cell>
          <cell r="B378" t="str">
            <v>SUMNER</v>
          </cell>
          <cell r="E378">
            <v>2.2519999999999998</v>
          </cell>
          <cell r="H378">
            <v>2.2519999999999998</v>
          </cell>
          <cell r="I378" t="str">
            <v>083</v>
          </cell>
          <cell r="J378">
            <v>2023</v>
          </cell>
        </row>
        <row r="379">
          <cell r="A379" t="str">
            <v>084TIPTONATOKA</v>
          </cell>
          <cell r="B379" t="str">
            <v>TIPTON</v>
          </cell>
          <cell r="C379" t="str">
            <v>ATOKA</v>
          </cell>
          <cell r="E379">
            <v>1.5217000000000001</v>
          </cell>
          <cell r="F379">
            <v>0.7339</v>
          </cell>
          <cell r="H379">
            <v>2.2555999999999998</v>
          </cell>
          <cell r="I379" t="str">
            <v>084</v>
          </cell>
          <cell r="J379">
            <v>2023</v>
          </cell>
        </row>
        <row r="380">
          <cell r="A380" t="str">
            <v>084TIPTONBRIGHTON</v>
          </cell>
          <cell r="B380" t="str">
            <v>TIPTON</v>
          </cell>
          <cell r="C380" t="str">
            <v>BRIGHTON</v>
          </cell>
          <cell r="E380">
            <v>1.5217000000000001</v>
          </cell>
          <cell r="F380">
            <v>0.73280000000000001</v>
          </cell>
          <cell r="H380">
            <v>2.2545000000000002</v>
          </cell>
          <cell r="I380" t="str">
            <v>084</v>
          </cell>
          <cell r="J380">
            <v>2023</v>
          </cell>
        </row>
        <row r="381">
          <cell r="A381" t="str">
            <v>084TIPTONCOVINGTON</v>
          </cell>
          <cell r="B381" t="str">
            <v>TIPTON</v>
          </cell>
          <cell r="C381" t="str">
            <v>COVINGTON</v>
          </cell>
          <cell r="E381">
            <v>1.5217000000000001</v>
          </cell>
          <cell r="F381">
            <v>1.0127999999999999</v>
          </cell>
          <cell r="H381">
            <v>2.5345</v>
          </cell>
          <cell r="I381" t="str">
            <v>084</v>
          </cell>
          <cell r="J381">
            <v>2023</v>
          </cell>
        </row>
        <row r="382">
          <cell r="A382" t="str">
            <v>084TIPTONMASON</v>
          </cell>
          <cell r="B382" t="str">
            <v>TIPTON</v>
          </cell>
          <cell r="C382" t="str">
            <v>MASON</v>
          </cell>
          <cell r="E382">
            <v>1.5217000000000001</v>
          </cell>
          <cell r="F382">
            <v>1.2354000000000001</v>
          </cell>
          <cell r="H382">
            <v>2.7570999999999999</v>
          </cell>
          <cell r="I382" t="str">
            <v>084</v>
          </cell>
          <cell r="J382">
            <v>2023</v>
          </cell>
        </row>
        <row r="383">
          <cell r="A383" t="str">
            <v>084TIPTONMUNFORD</v>
          </cell>
          <cell r="B383" t="str">
            <v>TIPTON</v>
          </cell>
          <cell r="C383" t="str">
            <v>MUNFORD</v>
          </cell>
          <cell r="E383">
            <v>1.5217000000000001</v>
          </cell>
          <cell r="F383">
            <v>0.85089999999999999</v>
          </cell>
          <cell r="H383">
            <v>2.3725999999999998</v>
          </cell>
          <cell r="I383" t="str">
            <v>084</v>
          </cell>
          <cell r="J383">
            <v>2023</v>
          </cell>
        </row>
        <row r="384">
          <cell r="A384" t="str">
            <v>084TIPTON</v>
          </cell>
          <cell r="B384" t="str">
            <v>TIPTON</v>
          </cell>
          <cell r="E384">
            <v>1.5217000000000001</v>
          </cell>
          <cell r="H384">
            <v>1.5217000000000001</v>
          </cell>
          <cell r="I384" t="str">
            <v>084</v>
          </cell>
          <cell r="J384">
            <v>2023</v>
          </cell>
        </row>
        <row r="385">
          <cell r="A385" t="str">
            <v>085TROUSDALEHARTSVILLE</v>
          </cell>
          <cell r="B385" t="str">
            <v>TROUSDALE</v>
          </cell>
          <cell r="C385" t="str">
            <v>HARTSVILLE</v>
          </cell>
          <cell r="E385">
            <v>2.6608000000000001</v>
          </cell>
          <cell r="F385">
            <v>2.6107999999999998</v>
          </cell>
          <cell r="H385">
            <v>5.2716000000000003</v>
          </cell>
          <cell r="I385" t="str">
            <v>085</v>
          </cell>
          <cell r="J385">
            <v>2023</v>
          </cell>
        </row>
        <row r="386">
          <cell r="A386" t="str">
            <v>085TROUSDALE</v>
          </cell>
          <cell r="B386" t="str">
            <v>TROUSDALE</v>
          </cell>
          <cell r="E386">
            <v>1.9877</v>
          </cell>
          <cell r="H386">
            <v>1.9877</v>
          </cell>
          <cell r="I386" t="str">
            <v>085</v>
          </cell>
          <cell r="J386">
            <v>2023</v>
          </cell>
        </row>
        <row r="387">
          <cell r="A387" t="str">
            <v>086UNICOIERWIN</v>
          </cell>
          <cell r="B387" t="str">
            <v>UNICOI</v>
          </cell>
          <cell r="C387" t="str">
            <v>ERWIN</v>
          </cell>
          <cell r="E387">
            <v>2.6105</v>
          </cell>
          <cell r="F387">
            <v>1.5511999999999999</v>
          </cell>
          <cell r="H387">
            <v>4.1616999999999997</v>
          </cell>
          <cell r="I387" t="str">
            <v>086</v>
          </cell>
          <cell r="J387">
            <v>2023</v>
          </cell>
        </row>
        <row r="388">
          <cell r="A388" t="str">
            <v>086UNICOI</v>
          </cell>
          <cell r="B388" t="str">
            <v>UNICOI</v>
          </cell>
          <cell r="E388">
            <v>2.6105</v>
          </cell>
          <cell r="H388">
            <v>2.6105</v>
          </cell>
          <cell r="I388" t="str">
            <v>086</v>
          </cell>
          <cell r="J388">
            <v>2023</v>
          </cell>
        </row>
        <row r="389">
          <cell r="A389" t="str">
            <v>087UNION</v>
          </cell>
          <cell r="B389" t="str">
            <v>UNION</v>
          </cell>
          <cell r="E389">
            <v>1.8998999999999999</v>
          </cell>
          <cell r="H389">
            <v>1.8998999999999999</v>
          </cell>
          <cell r="I389" t="str">
            <v>087</v>
          </cell>
          <cell r="J389">
            <v>2023</v>
          </cell>
        </row>
        <row r="390">
          <cell r="A390" t="str">
            <v>088VAN BUREN</v>
          </cell>
          <cell r="B390" t="str">
            <v>VAN BUREN</v>
          </cell>
          <cell r="E390">
            <v>2.4</v>
          </cell>
          <cell r="H390">
            <v>2.4</v>
          </cell>
          <cell r="I390" t="str">
            <v>088</v>
          </cell>
          <cell r="J390">
            <v>2023</v>
          </cell>
        </row>
        <row r="391">
          <cell r="A391" t="str">
            <v>089WARRENMORRISON</v>
          </cell>
          <cell r="B391" t="str">
            <v>WARREN</v>
          </cell>
          <cell r="C391" t="str">
            <v>MORRISON</v>
          </cell>
          <cell r="E391">
            <v>1.9677</v>
          </cell>
          <cell r="F391">
            <v>0.10059999999999999</v>
          </cell>
          <cell r="H391">
            <v>2.0682999999999998</v>
          </cell>
          <cell r="I391" t="str">
            <v>089</v>
          </cell>
          <cell r="J391">
            <v>2023</v>
          </cell>
        </row>
        <row r="392">
          <cell r="A392" t="str">
            <v>089WARRENMcMINNVILLE</v>
          </cell>
          <cell r="B392" t="str">
            <v>WARREN</v>
          </cell>
          <cell r="C392" t="str">
            <v>McMINNVILLE</v>
          </cell>
          <cell r="E392">
            <v>1.9677</v>
          </cell>
          <cell r="F392">
            <v>2.0996999999999999</v>
          </cell>
          <cell r="H392">
            <v>4.0674000000000001</v>
          </cell>
          <cell r="I392" t="str">
            <v>089</v>
          </cell>
          <cell r="J392">
            <v>2023</v>
          </cell>
        </row>
        <row r="393">
          <cell r="A393" t="str">
            <v>089WARREN</v>
          </cell>
          <cell r="B393" t="str">
            <v>WARREN</v>
          </cell>
          <cell r="E393">
            <v>1.9677</v>
          </cell>
          <cell r="H393">
            <v>1.9677</v>
          </cell>
          <cell r="I393" t="str">
            <v>089</v>
          </cell>
          <cell r="J393">
            <v>2023</v>
          </cell>
        </row>
        <row r="394">
          <cell r="A394" t="str">
            <v>090WASHINGTONJOHNSON CITY</v>
          </cell>
          <cell r="B394" t="str">
            <v>WASHINGTON</v>
          </cell>
          <cell r="C394" t="str">
            <v>JOHNSON CITY</v>
          </cell>
          <cell r="E394">
            <v>2.15</v>
          </cell>
          <cell r="F394">
            <v>1.98</v>
          </cell>
          <cell r="H394">
            <v>4.13</v>
          </cell>
          <cell r="I394" t="str">
            <v>090</v>
          </cell>
          <cell r="J394">
            <v>2023</v>
          </cell>
        </row>
        <row r="395">
          <cell r="A395" t="str">
            <v>090WASHINGTONJONESBOROUGH</v>
          </cell>
          <cell r="B395" t="str">
            <v>WASHINGTON</v>
          </cell>
          <cell r="C395" t="str">
            <v>JONESBOROUGH</v>
          </cell>
          <cell r="E395">
            <v>2.15</v>
          </cell>
          <cell r="F395">
            <v>1.45</v>
          </cell>
          <cell r="H395">
            <v>3.6</v>
          </cell>
          <cell r="I395" t="str">
            <v>090</v>
          </cell>
          <cell r="J395">
            <v>2023</v>
          </cell>
        </row>
        <row r="396">
          <cell r="A396" t="str">
            <v>090WASHINGTONWATAUGA</v>
          </cell>
          <cell r="B396" t="str">
            <v>WASHINGTON</v>
          </cell>
          <cell r="C396" t="str">
            <v>WATAUGA</v>
          </cell>
          <cell r="E396">
            <v>2.15</v>
          </cell>
          <cell r="F396">
            <v>0.56999999999999995</v>
          </cell>
          <cell r="H396">
            <v>2.72</v>
          </cell>
          <cell r="I396" t="str">
            <v>090</v>
          </cell>
          <cell r="J396">
            <v>2023</v>
          </cell>
        </row>
        <row r="397">
          <cell r="A397" t="str">
            <v>090WASHINGTON</v>
          </cell>
          <cell r="B397" t="str">
            <v>WASHINGTON</v>
          </cell>
          <cell r="E397">
            <v>2.15</v>
          </cell>
          <cell r="H397">
            <v>2.15</v>
          </cell>
          <cell r="I397" t="str">
            <v>090</v>
          </cell>
          <cell r="J397">
            <v>2023</v>
          </cell>
        </row>
        <row r="398">
          <cell r="A398" t="str">
            <v>091WAYNECLIFTON</v>
          </cell>
          <cell r="B398" t="str">
            <v>WAYNE</v>
          </cell>
          <cell r="C398" t="str">
            <v>CLIFTON</v>
          </cell>
          <cell r="E398">
            <v>1.9173</v>
          </cell>
          <cell r="F398">
            <v>0.9</v>
          </cell>
          <cell r="H398">
            <v>2.8172999999999999</v>
          </cell>
          <cell r="I398" t="str">
            <v>091</v>
          </cell>
          <cell r="J398">
            <v>2023</v>
          </cell>
        </row>
        <row r="399">
          <cell r="A399" t="str">
            <v>091WAYNECOLLINWOOD</v>
          </cell>
          <cell r="B399" t="str">
            <v>WAYNE</v>
          </cell>
          <cell r="C399" t="str">
            <v>COLLINWOOD</v>
          </cell>
          <cell r="E399">
            <v>1.9173</v>
          </cell>
          <cell r="F399">
            <v>1.6318999999999999</v>
          </cell>
          <cell r="H399">
            <v>3.5491999999999999</v>
          </cell>
          <cell r="I399" t="str">
            <v>091</v>
          </cell>
          <cell r="J399">
            <v>2023</v>
          </cell>
        </row>
        <row r="400">
          <cell r="A400" t="str">
            <v>091WAYNEWAYNESBORO</v>
          </cell>
          <cell r="B400" t="str">
            <v>WAYNE</v>
          </cell>
          <cell r="C400" t="str">
            <v>WAYNESBORO</v>
          </cell>
          <cell r="E400">
            <v>1.9173</v>
          </cell>
          <cell r="F400">
            <v>1.1958</v>
          </cell>
          <cell r="H400">
            <v>3.1131000000000002</v>
          </cell>
          <cell r="I400" t="str">
            <v>091</v>
          </cell>
          <cell r="J400">
            <v>2023</v>
          </cell>
        </row>
        <row r="401">
          <cell r="A401" t="str">
            <v>091WAYNE</v>
          </cell>
          <cell r="B401" t="str">
            <v>WAYNE</v>
          </cell>
          <cell r="E401">
            <v>1.9173</v>
          </cell>
          <cell r="H401">
            <v>1.9173</v>
          </cell>
          <cell r="I401" t="str">
            <v>091</v>
          </cell>
          <cell r="J401">
            <v>2023</v>
          </cell>
        </row>
        <row r="402">
          <cell r="A402" t="str">
            <v>092WEAKLEYDRESDEN</v>
          </cell>
          <cell r="B402" t="str">
            <v>WEAKLEY</v>
          </cell>
          <cell r="C402" t="str">
            <v>DRESDEN</v>
          </cell>
          <cell r="E402">
            <v>1.3702000000000001</v>
          </cell>
          <cell r="F402">
            <v>1.0727</v>
          </cell>
          <cell r="H402">
            <v>2.4428999999999998</v>
          </cell>
          <cell r="I402" t="str">
            <v>092</v>
          </cell>
          <cell r="J402">
            <v>2023</v>
          </cell>
        </row>
        <row r="403">
          <cell r="A403" t="str">
            <v>092WEAKLEYGLEASON</v>
          </cell>
          <cell r="B403" t="str">
            <v>WEAKLEY</v>
          </cell>
          <cell r="C403" t="str">
            <v>GLEASON</v>
          </cell>
          <cell r="E403">
            <v>1.3702000000000001</v>
          </cell>
          <cell r="F403">
            <v>1.1649</v>
          </cell>
          <cell r="H403">
            <v>2.5350999999999999</v>
          </cell>
          <cell r="I403" t="str">
            <v>092</v>
          </cell>
          <cell r="J403">
            <v>2023</v>
          </cell>
        </row>
        <row r="404">
          <cell r="A404" t="str">
            <v>092WEAKLEYGREENFIELD</v>
          </cell>
          <cell r="B404" t="str">
            <v>WEAKLEY</v>
          </cell>
          <cell r="C404" t="str">
            <v>GREENFIELD</v>
          </cell>
          <cell r="E404">
            <v>1.3702000000000001</v>
          </cell>
          <cell r="F404">
            <v>1.1607000000000001</v>
          </cell>
          <cell r="H404">
            <v>2.5308999999999999</v>
          </cell>
          <cell r="I404" t="str">
            <v>092</v>
          </cell>
          <cell r="J404">
            <v>2023</v>
          </cell>
        </row>
        <row r="405">
          <cell r="A405" t="str">
            <v>092WEAKLEYMARTIN</v>
          </cell>
          <cell r="B405" t="str">
            <v>WEAKLEY</v>
          </cell>
          <cell r="C405" t="str">
            <v>MARTIN</v>
          </cell>
          <cell r="E405">
            <v>1.3702000000000001</v>
          </cell>
          <cell r="F405">
            <v>1.6477999999999999</v>
          </cell>
          <cell r="H405">
            <v>3.0179999999999998</v>
          </cell>
          <cell r="I405" t="str">
            <v>092</v>
          </cell>
          <cell r="J405">
            <v>2023</v>
          </cell>
        </row>
        <row r="406">
          <cell r="A406" t="str">
            <v>092WEAKLEYMcKENZIE</v>
          </cell>
          <cell r="B406" t="str">
            <v>WEAKLEY</v>
          </cell>
          <cell r="C406" t="str">
            <v>McKENZIE</v>
          </cell>
          <cell r="E406">
            <v>1.3702000000000001</v>
          </cell>
          <cell r="F406">
            <v>0.79459999999999997</v>
          </cell>
          <cell r="H406">
            <v>2.1648000000000001</v>
          </cell>
          <cell r="I406" t="str">
            <v>092</v>
          </cell>
          <cell r="J406">
            <v>2023</v>
          </cell>
        </row>
        <row r="407">
          <cell r="A407" t="str">
            <v>092WEAKLEYSHARON</v>
          </cell>
          <cell r="B407" t="str">
            <v>WEAKLEY</v>
          </cell>
          <cell r="C407" t="str">
            <v>SHARON</v>
          </cell>
          <cell r="E407">
            <v>1.3702000000000001</v>
          </cell>
          <cell r="F407">
            <v>1.3027</v>
          </cell>
          <cell r="H407">
            <v>2.6728999999999998</v>
          </cell>
          <cell r="I407" t="str">
            <v>092</v>
          </cell>
          <cell r="J407">
            <v>2023</v>
          </cell>
        </row>
        <row r="408">
          <cell r="A408" t="str">
            <v>092WEAKLEY</v>
          </cell>
          <cell r="B408" t="str">
            <v>WEAKLEY</v>
          </cell>
          <cell r="E408">
            <v>1.3702000000000001</v>
          </cell>
          <cell r="H408">
            <v>1.3702000000000001</v>
          </cell>
          <cell r="I408" t="str">
            <v>092</v>
          </cell>
          <cell r="J408">
            <v>2023</v>
          </cell>
        </row>
        <row r="409">
          <cell r="A409" t="str">
            <v>093WHITESPARTA</v>
          </cell>
          <cell r="B409" t="str">
            <v>WHITE</v>
          </cell>
          <cell r="C409" t="str">
            <v>SPARTA</v>
          </cell>
          <cell r="E409">
            <v>2.0499999999999998</v>
          </cell>
          <cell r="F409">
            <v>0.91830000000000001</v>
          </cell>
          <cell r="H409">
            <v>2.9683000000000002</v>
          </cell>
          <cell r="I409" t="str">
            <v>093</v>
          </cell>
          <cell r="J409">
            <v>2023</v>
          </cell>
        </row>
        <row r="410">
          <cell r="A410" t="str">
            <v>093WHITE</v>
          </cell>
          <cell r="B410" t="str">
            <v>WHITE</v>
          </cell>
          <cell r="E410">
            <v>2.0499999999999998</v>
          </cell>
          <cell r="H410">
            <v>2.0499999999999998</v>
          </cell>
          <cell r="I410" t="str">
            <v>093</v>
          </cell>
          <cell r="J410">
            <v>2023</v>
          </cell>
        </row>
        <row r="411">
          <cell r="A411" t="str">
            <v>094WILLIAMSONBRENTWOOD</v>
          </cell>
          <cell r="B411" t="str">
            <v>WILLIAMSON</v>
          </cell>
          <cell r="C411" t="str">
            <v>BRENTWOOD</v>
          </cell>
          <cell r="E411">
            <v>1.88</v>
          </cell>
          <cell r="F411">
            <v>0.28999999999999998</v>
          </cell>
          <cell r="H411">
            <v>2.17</v>
          </cell>
          <cell r="I411" t="str">
            <v>094</v>
          </cell>
          <cell r="J411">
            <v>2023</v>
          </cell>
        </row>
        <row r="412">
          <cell r="A412" t="str">
            <v>094WILLIAMSONFAIRVIEW</v>
          </cell>
          <cell r="B412" t="str">
            <v>WILLIAMSON</v>
          </cell>
          <cell r="C412" t="str">
            <v>FAIRVIEW</v>
          </cell>
          <cell r="E412">
            <v>1.88</v>
          </cell>
          <cell r="F412">
            <v>0.87649999999999995</v>
          </cell>
          <cell r="H412">
            <v>2.7565</v>
          </cell>
          <cell r="I412" t="str">
            <v>094</v>
          </cell>
          <cell r="J412">
            <v>2023</v>
          </cell>
        </row>
        <row r="413">
          <cell r="A413" t="str">
            <v>094WILLIAMSONFRANKLIN IN 9TH SSD9TH SSD</v>
          </cell>
          <cell r="B413" t="str">
            <v>WILLIAMSON</v>
          </cell>
          <cell r="C413" t="str">
            <v>FRANKLIN IN 9TH SSD</v>
          </cell>
          <cell r="D413" t="str">
            <v>9TH SSD</v>
          </cell>
          <cell r="E413">
            <v>1.69</v>
          </cell>
          <cell r="F413">
            <v>0.3261</v>
          </cell>
          <cell r="G413">
            <v>0.70509999999999995</v>
          </cell>
          <cell r="H413">
            <v>2.7212000000000001</v>
          </cell>
          <cell r="I413" t="str">
            <v>094</v>
          </cell>
          <cell r="J413">
            <v>2023</v>
          </cell>
        </row>
        <row r="414">
          <cell r="A414" t="str">
            <v>094WILLIAMSONFRANKLIN IN 9TH SSD</v>
          </cell>
          <cell r="B414" t="str">
            <v>WILLIAMSON</v>
          </cell>
          <cell r="C414" t="str">
            <v>FRANKLIN IN 9TH SSD</v>
          </cell>
          <cell r="E414">
            <v>1.83</v>
          </cell>
          <cell r="F414">
            <v>0.3261</v>
          </cell>
          <cell r="G414">
            <v>1.83</v>
          </cell>
          <cell r="H414">
            <v>3.9861</v>
          </cell>
          <cell r="I414" t="str">
            <v>094</v>
          </cell>
          <cell r="J414">
            <v>2023</v>
          </cell>
        </row>
        <row r="415">
          <cell r="A415" t="str">
            <v>094WILLIAMSONNOLENSVILLE</v>
          </cell>
          <cell r="B415" t="str">
            <v>WILLIAMSON</v>
          </cell>
          <cell r="C415" t="str">
            <v>NOLENSVILLE</v>
          </cell>
          <cell r="E415">
            <v>1.88</v>
          </cell>
          <cell r="F415">
            <v>0.28999999999999998</v>
          </cell>
          <cell r="H415">
            <v>2.17</v>
          </cell>
          <cell r="I415" t="str">
            <v>094</v>
          </cell>
          <cell r="J415">
            <v>2023</v>
          </cell>
        </row>
        <row r="416">
          <cell r="A416" t="str">
            <v>094WILLIAMSONSPRING HILL</v>
          </cell>
          <cell r="B416" t="str">
            <v>WILLIAMSON</v>
          </cell>
          <cell r="C416" t="str">
            <v>SPRING HILL</v>
          </cell>
          <cell r="E416">
            <v>1.83</v>
          </cell>
          <cell r="F416">
            <v>0.73899999999999999</v>
          </cell>
          <cell r="H416">
            <v>2.569</v>
          </cell>
          <cell r="I416" t="str">
            <v>094</v>
          </cell>
          <cell r="J416">
            <v>2023</v>
          </cell>
        </row>
        <row r="417">
          <cell r="A417" t="str">
            <v>094WILLIAMSONTHOMPSON'S STATION</v>
          </cell>
          <cell r="B417" t="str">
            <v>WILLIAMSON</v>
          </cell>
          <cell r="C417" t="str">
            <v>THOMPSON'S STATION</v>
          </cell>
          <cell r="E417">
            <v>1.88</v>
          </cell>
          <cell r="F417">
            <v>0.10299999999999999</v>
          </cell>
          <cell r="H417">
            <v>1.9830000000000001</v>
          </cell>
          <cell r="I417" t="str">
            <v>094</v>
          </cell>
          <cell r="J417">
            <v>2023</v>
          </cell>
        </row>
        <row r="418">
          <cell r="A418" t="str">
            <v>094WILLIAMSON9TH SSD</v>
          </cell>
          <cell r="B418" t="str">
            <v>WILLIAMSON</v>
          </cell>
          <cell r="D418" t="str">
            <v>9TH SSD</v>
          </cell>
          <cell r="E418">
            <v>1.69</v>
          </cell>
          <cell r="G418">
            <v>0.70509999999999995</v>
          </cell>
          <cell r="H418">
            <v>2.3950999999999998</v>
          </cell>
          <cell r="I418" t="str">
            <v>094</v>
          </cell>
          <cell r="J418">
            <v>2023</v>
          </cell>
        </row>
        <row r="419">
          <cell r="A419" t="str">
            <v>094WILLIAMSON</v>
          </cell>
          <cell r="B419" t="str">
            <v>WILLIAMSON</v>
          </cell>
          <cell r="E419">
            <v>1.88</v>
          </cell>
          <cell r="H419">
            <v>1.88</v>
          </cell>
          <cell r="I419" t="str">
            <v>094</v>
          </cell>
          <cell r="J419">
            <v>2023</v>
          </cell>
        </row>
        <row r="420">
          <cell r="A420" t="str">
            <v>095WILSONLEBANONLEBANON SSD</v>
          </cell>
          <cell r="B420" t="str">
            <v>WILSON</v>
          </cell>
          <cell r="C420" t="str">
            <v>LEBANON</v>
          </cell>
          <cell r="D420" t="str">
            <v>LEBANON SSD</v>
          </cell>
          <cell r="E420">
            <v>1.9089</v>
          </cell>
          <cell r="F420">
            <v>0.6855</v>
          </cell>
          <cell r="G420">
            <v>0.29730000000000001</v>
          </cell>
          <cell r="H420">
            <v>2.8917000000000002</v>
          </cell>
          <cell r="I420" t="str">
            <v>095</v>
          </cell>
          <cell r="J420">
            <v>2023</v>
          </cell>
        </row>
        <row r="421">
          <cell r="A421" t="str">
            <v>095WILSONLEBANONWILSON SSD</v>
          </cell>
          <cell r="B421" t="str">
            <v>WILSON</v>
          </cell>
          <cell r="C421" t="str">
            <v>LEBANON</v>
          </cell>
          <cell r="D421" t="str">
            <v>WILSON SSD</v>
          </cell>
          <cell r="E421">
            <v>1.9089</v>
          </cell>
          <cell r="F421">
            <v>0.6855</v>
          </cell>
          <cell r="H421">
            <v>2.5943999999999998</v>
          </cell>
          <cell r="I421" t="str">
            <v>095</v>
          </cell>
          <cell r="J421">
            <v>2023</v>
          </cell>
        </row>
        <row r="422">
          <cell r="A422" t="str">
            <v>095WILSONMOUNT JULIETWILSON SSD</v>
          </cell>
          <cell r="B422" t="str">
            <v>WILSON</v>
          </cell>
          <cell r="C422" t="str">
            <v>MOUNT JULIET</v>
          </cell>
          <cell r="D422" t="str">
            <v>WILSON SSD</v>
          </cell>
          <cell r="E422">
            <v>1.9089</v>
          </cell>
          <cell r="F422">
            <v>0.11</v>
          </cell>
          <cell r="H422">
            <v>2.0188999999999999</v>
          </cell>
          <cell r="I422" t="str">
            <v>095</v>
          </cell>
          <cell r="J422">
            <v>2023</v>
          </cell>
        </row>
        <row r="423">
          <cell r="A423" t="str">
            <v>095WILSONWATERTOWNWILSON SSD</v>
          </cell>
          <cell r="B423" t="str">
            <v>WILSON</v>
          </cell>
          <cell r="C423" t="str">
            <v>WATERTOWN</v>
          </cell>
          <cell r="D423" t="str">
            <v>WILSON SSD</v>
          </cell>
          <cell r="E423">
            <v>1.9089</v>
          </cell>
          <cell r="F423">
            <v>0.60270000000000001</v>
          </cell>
          <cell r="H423">
            <v>2.5116000000000001</v>
          </cell>
          <cell r="I423" t="str">
            <v>095</v>
          </cell>
          <cell r="J423">
            <v>2023</v>
          </cell>
        </row>
        <row r="424">
          <cell r="A424" t="str">
            <v>095WILSONLEBANON SSD</v>
          </cell>
          <cell r="B424" t="str">
            <v>WILSON</v>
          </cell>
          <cell r="D424" t="str">
            <v>LEBANON SSD</v>
          </cell>
          <cell r="E424">
            <v>1.9089</v>
          </cell>
          <cell r="G424">
            <v>0.29730000000000001</v>
          </cell>
          <cell r="H424">
            <v>2.2061999999999999</v>
          </cell>
          <cell r="I424" t="str">
            <v>095</v>
          </cell>
          <cell r="J424">
            <v>2023</v>
          </cell>
        </row>
        <row r="425">
          <cell r="A425" t="str">
            <v>095WILSON</v>
          </cell>
          <cell r="B425" t="str">
            <v>WILSON</v>
          </cell>
          <cell r="E425">
            <v>1.9089</v>
          </cell>
          <cell r="H425">
            <v>1.9089</v>
          </cell>
          <cell r="I425" t="str">
            <v>095</v>
          </cell>
          <cell r="J425">
            <v>2023</v>
          </cell>
        </row>
      </sheetData>
      <sheetData sheetId="4">
        <row r="2">
          <cell r="A2" t="str">
            <v>001ANDERSONCLINTON</v>
          </cell>
          <cell r="B2" t="str">
            <v>ANDERSON</v>
          </cell>
          <cell r="C2" t="str">
            <v>CLINTON</v>
          </cell>
          <cell r="E2">
            <v>2.6015999999999999</v>
          </cell>
          <cell r="F2">
            <v>0.86460000000000004</v>
          </cell>
          <cell r="H2">
            <v>3.4662000000000002</v>
          </cell>
          <cell r="I2" t="str">
            <v>001</v>
          </cell>
          <cell r="J2">
            <v>2022</v>
          </cell>
        </row>
        <row r="3">
          <cell r="A3" t="str">
            <v>001ANDERSONNORRIS</v>
          </cell>
          <cell r="B3" t="str">
            <v>ANDERSON</v>
          </cell>
          <cell r="C3" t="str">
            <v>NORRIS</v>
          </cell>
          <cell r="E3">
            <v>2.6288999999999998</v>
          </cell>
          <cell r="F3">
            <v>1.5439000000000001</v>
          </cell>
          <cell r="H3">
            <v>4.1727999999999996</v>
          </cell>
          <cell r="I3" t="str">
            <v>001</v>
          </cell>
          <cell r="J3">
            <v>2022</v>
          </cell>
        </row>
        <row r="4">
          <cell r="A4" t="str">
            <v>001ANDERSONOAK RIDGE</v>
          </cell>
          <cell r="B4" t="str">
            <v>ANDERSON</v>
          </cell>
          <cell r="C4" t="str">
            <v>OAK RIDGE</v>
          </cell>
          <cell r="E4">
            <v>2.456</v>
          </cell>
          <cell r="F4">
            <v>2.3136000000000001</v>
          </cell>
          <cell r="H4">
            <v>4.7695999999999996</v>
          </cell>
          <cell r="I4" t="str">
            <v>001</v>
          </cell>
          <cell r="J4">
            <v>2022</v>
          </cell>
        </row>
        <row r="5">
          <cell r="A5" t="str">
            <v>001ANDERSONOLIVER SPRINGS</v>
          </cell>
          <cell r="B5" t="str">
            <v>ANDERSON</v>
          </cell>
          <cell r="C5" t="str">
            <v>OLIVER SPRINGS</v>
          </cell>
          <cell r="E5">
            <v>2.6288999999999998</v>
          </cell>
          <cell r="F5">
            <v>1.1357999999999999</v>
          </cell>
          <cell r="H5">
            <v>3.7646999999999999</v>
          </cell>
          <cell r="I5" t="str">
            <v>001</v>
          </cell>
          <cell r="J5">
            <v>2022</v>
          </cell>
        </row>
        <row r="6">
          <cell r="A6" t="str">
            <v>001ANDERSONROCKY TOP</v>
          </cell>
          <cell r="B6" t="str">
            <v>ANDERSON</v>
          </cell>
          <cell r="C6" t="str">
            <v>ROCKY TOP</v>
          </cell>
          <cell r="E6">
            <v>2.6288999999999998</v>
          </cell>
          <cell r="F6">
            <v>2</v>
          </cell>
          <cell r="H6">
            <v>4.6288999999999998</v>
          </cell>
          <cell r="I6" t="str">
            <v>001</v>
          </cell>
          <cell r="J6">
            <v>2022</v>
          </cell>
        </row>
        <row r="7">
          <cell r="A7" t="str">
            <v>001ANDERSON</v>
          </cell>
          <cell r="B7" t="str">
            <v>ANDERSON</v>
          </cell>
          <cell r="E7">
            <v>2.6288999999999998</v>
          </cell>
          <cell r="H7">
            <v>2.6288999999999998</v>
          </cell>
          <cell r="I7" t="str">
            <v>001</v>
          </cell>
          <cell r="J7">
            <v>2022</v>
          </cell>
        </row>
        <row r="8">
          <cell r="A8" t="str">
            <v>002BEDFORDBELL BUCKLE</v>
          </cell>
          <cell r="B8" t="str">
            <v>BEDFORD</v>
          </cell>
          <cell r="C8" t="str">
            <v>BELL BUCKLE</v>
          </cell>
          <cell r="E8">
            <v>2.3252000000000002</v>
          </cell>
          <cell r="F8">
            <v>0.5</v>
          </cell>
          <cell r="H8">
            <v>2.8252000000000002</v>
          </cell>
          <cell r="I8" t="str">
            <v>002</v>
          </cell>
          <cell r="J8">
            <v>2022</v>
          </cell>
        </row>
        <row r="9">
          <cell r="A9" t="str">
            <v>002BEDFORDNORMANDY</v>
          </cell>
          <cell r="B9" t="str">
            <v>BEDFORD</v>
          </cell>
          <cell r="C9" t="str">
            <v>NORMANDY</v>
          </cell>
          <cell r="E9">
            <v>2.3252000000000002</v>
          </cell>
          <cell r="F9">
            <v>0.3251</v>
          </cell>
          <cell r="H9">
            <v>2.6503000000000001</v>
          </cell>
          <cell r="I9" t="str">
            <v>002</v>
          </cell>
          <cell r="J9">
            <v>2022</v>
          </cell>
        </row>
        <row r="10">
          <cell r="A10" t="str">
            <v>002BEDFORDSHELBYVILLE</v>
          </cell>
          <cell r="B10" t="str">
            <v>BEDFORD</v>
          </cell>
          <cell r="C10" t="str">
            <v>SHELBYVILLE</v>
          </cell>
          <cell r="E10">
            <v>2.3252000000000002</v>
          </cell>
          <cell r="F10">
            <v>1.59</v>
          </cell>
          <cell r="H10">
            <v>3.9152</v>
          </cell>
          <cell r="I10" t="str">
            <v>002</v>
          </cell>
          <cell r="J10">
            <v>2022</v>
          </cell>
        </row>
        <row r="11">
          <cell r="A11" t="str">
            <v>002BEDFORDWARTRACE</v>
          </cell>
          <cell r="B11" t="str">
            <v>BEDFORD</v>
          </cell>
          <cell r="C11" t="str">
            <v>WARTRACE</v>
          </cell>
          <cell r="E11">
            <v>2.3252000000000002</v>
          </cell>
          <cell r="F11">
            <v>1.08</v>
          </cell>
          <cell r="H11">
            <v>3.4051999999999998</v>
          </cell>
          <cell r="I11" t="str">
            <v>002</v>
          </cell>
          <cell r="J11">
            <v>2022</v>
          </cell>
        </row>
        <row r="12">
          <cell r="A12" t="str">
            <v>002BEDFORD</v>
          </cell>
          <cell r="B12" t="str">
            <v>BEDFORD</v>
          </cell>
          <cell r="E12">
            <v>2.3252000000000002</v>
          </cell>
          <cell r="H12">
            <v>2.3252000000000002</v>
          </cell>
          <cell r="I12" t="str">
            <v>002</v>
          </cell>
          <cell r="J12">
            <v>2022</v>
          </cell>
        </row>
        <row r="13">
          <cell r="A13" t="str">
            <v>003BENTONBIG SANDY</v>
          </cell>
          <cell r="B13" t="str">
            <v>BENTON</v>
          </cell>
          <cell r="C13" t="str">
            <v>BIG SANDY</v>
          </cell>
          <cell r="E13">
            <v>2.7273999999999998</v>
          </cell>
          <cell r="F13">
            <v>1</v>
          </cell>
          <cell r="H13">
            <v>3.7273999999999998</v>
          </cell>
          <cell r="I13" t="str">
            <v>003</v>
          </cell>
          <cell r="J13">
            <v>2022</v>
          </cell>
        </row>
        <row r="14">
          <cell r="A14" t="str">
            <v>003BENTONCAMDEN</v>
          </cell>
          <cell r="B14" t="str">
            <v>BENTON</v>
          </cell>
          <cell r="C14" t="str">
            <v>CAMDEN</v>
          </cell>
          <cell r="E14">
            <v>2.7273999999999998</v>
          </cell>
          <cell r="F14">
            <v>0.93799999999999994</v>
          </cell>
          <cell r="H14">
            <v>3.6654</v>
          </cell>
          <cell r="I14" t="str">
            <v>003</v>
          </cell>
          <cell r="J14">
            <v>2022</v>
          </cell>
        </row>
        <row r="15">
          <cell r="A15" t="str">
            <v>003BENTON</v>
          </cell>
          <cell r="B15" t="str">
            <v>BENTON</v>
          </cell>
          <cell r="E15">
            <v>2.7273999999999998</v>
          </cell>
          <cell r="H15">
            <v>2.7273999999999998</v>
          </cell>
          <cell r="I15" t="str">
            <v>003</v>
          </cell>
          <cell r="J15">
            <v>2022</v>
          </cell>
        </row>
        <row r="16">
          <cell r="A16" t="str">
            <v>004BLEDSOEPIKEVILLE</v>
          </cell>
          <cell r="B16" t="str">
            <v>BLEDSOE</v>
          </cell>
          <cell r="C16" t="str">
            <v>PIKEVILLE</v>
          </cell>
          <cell r="E16">
            <v>1.873</v>
          </cell>
          <cell r="F16">
            <v>1</v>
          </cell>
          <cell r="H16">
            <v>2.8730000000000002</v>
          </cell>
          <cell r="I16" t="str">
            <v>004</v>
          </cell>
          <cell r="J16">
            <v>2022</v>
          </cell>
        </row>
        <row r="17">
          <cell r="A17" t="str">
            <v>004BLEDSOE</v>
          </cell>
          <cell r="B17" t="str">
            <v>BLEDSOE</v>
          </cell>
          <cell r="E17">
            <v>1.873</v>
          </cell>
          <cell r="H17">
            <v>1.873</v>
          </cell>
          <cell r="I17" t="str">
            <v>004</v>
          </cell>
          <cell r="J17">
            <v>2022</v>
          </cell>
        </row>
        <row r="18">
          <cell r="A18" t="str">
            <v>005BLOUNTALCOA</v>
          </cell>
          <cell r="B18" t="str">
            <v>BLOUNT</v>
          </cell>
          <cell r="C18" t="str">
            <v>ALCOA</v>
          </cell>
          <cell r="E18">
            <v>2.4700000000000002</v>
          </cell>
          <cell r="F18">
            <v>2.27</v>
          </cell>
          <cell r="H18">
            <v>4.74</v>
          </cell>
          <cell r="I18" t="str">
            <v>005</v>
          </cell>
          <cell r="J18">
            <v>2022</v>
          </cell>
        </row>
        <row r="19">
          <cell r="A19" t="str">
            <v>005BLOUNTMARYVILLE</v>
          </cell>
          <cell r="B19" t="str">
            <v>BLOUNT</v>
          </cell>
          <cell r="C19" t="str">
            <v>MARYVILLE</v>
          </cell>
          <cell r="E19">
            <v>2.4700000000000002</v>
          </cell>
          <cell r="F19">
            <v>2.27</v>
          </cell>
          <cell r="H19">
            <v>4.74</v>
          </cell>
          <cell r="I19" t="str">
            <v>005</v>
          </cell>
          <cell r="J19">
            <v>2022</v>
          </cell>
        </row>
        <row r="20">
          <cell r="A20" t="str">
            <v>005BLOUNT</v>
          </cell>
          <cell r="B20" t="str">
            <v>BLOUNT</v>
          </cell>
          <cell r="E20">
            <v>2.4700000000000002</v>
          </cell>
          <cell r="H20">
            <v>2.4700000000000002</v>
          </cell>
          <cell r="I20" t="str">
            <v>005</v>
          </cell>
          <cell r="J20">
            <v>2022</v>
          </cell>
        </row>
        <row r="21">
          <cell r="A21" t="str">
            <v>006BRADLEYCHARLESTON</v>
          </cell>
          <cell r="B21" t="str">
            <v>BRADLEY</v>
          </cell>
          <cell r="C21" t="str">
            <v>CHARLESTON</v>
          </cell>
          <cell r="E21">
            <v>1.4392</v>
          </cell>
          <cell r="F21">
            <v>0.39100000000000001</v>
          </cell>
          <cell r="H21">
            <v>1.8302</v>
          </cell>
          <cell r="I21" t="str">
            <v>006</v>
          </cell>
          <cell r="J21">
            <v>2022</v>
          </cell>
        </row>
        <row r="22">
          <cell r="A22" t="str">
            <v>006BRADLEYCLEVELAND</v>
          </cell>
          <cell r="B22" t="str">
            <v>BRADLEY</v>
          </cell>
          <cell r="C22" t="str">
            <v>CLEVELAND</v>
          </cell>
          <cell r="E22">
            <v>1.4392</v>
          </cell>
          <cell r="F22">
            <v>1.7130000000000001</v>
          </cell>
          <cell r="H22">
            <v>3.1522000000000001</v>
          </cell>
          <cell r="I22" t="str">
            <v>006</v>
          </cell>
          <cell r="J22">
            <v>2022</v>
          </cell>
        </row>
        <row r="23">
          <cell r="A23" t="str">
            <v>006BRADLEYBRADLEY CO  FIRE FRINGE</v>
          </cell>
          <cell r="B23" t="str">
            <v>BRADLEY</v>
          </cell>
          <cell r="D23" t="str">
            <v>BRADLEY CO  FIRE FRINGE</v>
          </cell>
          <cell r="E23">
            <v>1.4392</v>
          </cell>
          <cell r="G23">
            <v>0.33860000000000001</v>
          </cell>
          <cell r="H23">
            <v>1.7778</v>
          </cell>
          <cell r="I23" t="str">
            <v>006</v>
          </cell>
          <cell r="J23">
            <v>2022</v>
          </cell>
        </row>
        <row r="24">
          <cell r="A24" t="str">
            <v>006BRADLEYURBAN FRINGE FIRE DIST</v>
          </cell>
          <cell r="B24" t="str">
            <v>BRADLEY</v>
          </cell>
          <cell r="D24" t="str">
            <v>URBAN FRINGE FIRE DIST</v>
          </cell>
          <cell r="E24">
            <v>1.4392</v>
          </cell>
          <cell r="G24">
            <v>0.35399999999999998</v>
          </cell>
          <cell r="H24">
            <v>1.7931999999999999</v>
          </cell>
          <cell r="I24" t="str">
            <v>006</v>
          </cell>
          <cell r="J24">
            <v>2022</v>
          </cell>
        </row>
        <row r="25">
          <cell r="A25" t="str">
            <v>006BRADLEY</v>
          </cell>
          <cell r="B25" t="str">
            <v>BRADLEY</v>
          </cell>
          <cell r="E25">
            <v>1.4392</v>
          </cell>
          <cell r="H25">
            <v>1.4392</v>
          </cell>
          <cell r="I25" t="str">
            <v>006</v>
          </cell>
          <cell r="J25">
            <v>2022</v>
          </cell>
        </row>
        <row r="26">
          <cell r="A26" t="str">
            <v>007CAMPBELLJELLICO</v>
          </cell>
          <cell r="B26" t="str">
            <v>CAMPBELL</v>
          </cell>
          <cell r="C26" t="str">
            <v>JELLICO</v>
          </cell>
          <cell r="E26">
            <v>2.0659000000000001</v>
          </cell>
          <cell r="F26">
            <v>2.15</v>
          </cell>
          <cell r="H26">
            <v>4.2159000000000004</v>
          </cell>
          <cell r="I26" t="str">
            <v>007</v>
          </cell>
          <cell r="J26">
            <v>2022</v>
          </cell>
        </row>
        <row r="27">
          <cell r="A27" t="str">
            <v>007CAMPBELLLaFOLLETTE</v>
          </cell>
          <cell r="B27" t="str">
            <v>CAMPBELL</v>
          </cell>
          <cell r="C27" t="str">
            <v>LaFOLLETTE</v>
          </cell>
          <cell r="E27">
            <v>2.0659000000000001</v>
          </cell>
          <cell r="F27">
            <v>1.2949999999999999</v>
          </cell>
          <cell r="H27">
            <v>3.3609</v>
          </cell>
          <cell r="I27" t="str">
            <v>007</v>
          </cell>
          <cell r="J27">
            <v>2022</v>
          </cell>
        </row>
        <row r="28">
          <cell r="A28" t="str">
            <v>007CAMPBELLROCKY TOP</v>
          </cell>
          <cell r="B28" t="str">
            <v>CAMPBELL</v>
          </cell>
          <cell r="C28" t="str">
            <v>ROCKY TOP</v>
          </cell>
          <cell r="E28">
            <v>2.0659000000000001</v>
          </cell>
          <cell r="F28">
            <v>2</v>
          </cell>
          <cell r="H28">
            <v>4.0659000000000001</v>
          </cell>
          <cell r="I28" t="str">
            <v>007</v>
          </cell>
          <cell r="J28">
            <v>2022</v>
          </cell>
        </row>
        <row r="29">
          <cell r="A29" t="str">
            <v>007CAMPBELL</v>
          </cell>
          <cell r="B29" t="str">
            <v>CAMPBELL</v>
          </cell>
          <cell r="E29">
            <v>2.0659000000000001</v>
          </cell>
          <cell r="H29">
            <v>2.0659000000000001</v>
          </cell>
          <cell r="I29" t="str">
            <v>007</v>
          </cell>
          <cell r="J29">
            <v>2022</v>
          </cell>
        </row>
        <row r="30">
          <cell r="A30" t="str">
            <v>008CANNONWOODBURY</v>
          </cell>
          <cell r="B30" t="str">
            <v>CANNON</v>
          </cell>
          <cell r="C30" t="str">
            <v>WOODBURY</v>
          </cell>
          <cell r="E30">
            <v>2.46</v>
          </cell>
          <cell r="F30">
            <v>0.88619999999999999</v>
          </cell>
          <cell r="H30">
            <v>3.3462000000000001</v>
          </cell>
          <cell r="I30" t="str">
            <v>008</v>
          </cell>
          <cell r="J30">
            <v>2022</v>
          </cell>
        </row>
        <row r="31">
          <cell r="A31" t="str">
            <v>008CANNON</v>
          </cell>
          <cell r="B31" t="str">
            <v>CANNON</v>
          </cell>
          <cell r="E31">
            <v>2.46</v>
          </cell>
          <cell r="H31">
            <v>2.46</v>
          </cell>
          <cell r="I31" t="str">
            <v>008</v>
          </cell>
          <cell r="J31">
            <v>2022</v>
          </cell>
        </row>
        <row r="32">
          <cell r="A32" t="str">
            <v>009CARROLLBRUCETONHOLLOW ROCK BRUCETON SSD</v>
          </cell>
          <cell r="B32" t="str">
            <v>CARROLL</v>
          </cell>
          <cell r="C32" t="str">
            <v>BRUCETON</v>
          </cell>
          <cell r="D32" t="str">
            <v>HOLLOW ROCK BRUCETON SSD</v>
          </cell>
          <cell r="E32">
            <v>1.4131</v>
          </cell>
          <cell r="F32">
            <v>2.2000000000000002</v>
          </cell>
          <cell r="G32">
            <v>1.3246</v>
          </cell>
          <cell r="H32">
            <v>4.9377000000000004</v>
          </cell>
          <cell r="I32" t="str">
            <v>009</v>
          </cell>
          <cell r="J32">
            <v>2022</v>
          </cell>
        </row>
        <row r="33">
          <cell r="A33" t="str">
            <v>009CARROLLHOLLOW ROCKHOLLOW ROCK BRUCETON SSD</v>
          </cell>
          <cell r="B33" t="str">
            <v>CARROLL</v>
          </cell>
          <cell r="C33" t="str">
            <v>HOLLOW ROCK</v>
          </cell>
          <cell r="D33" t="str">
            <v>HOLLOW ROCK BRUCETON SSD</v>
          </cell>
          <cell r="E33">
            <v>1.4131</v>
          </cell>
          <cell r="F33">
            <v>1.49</v>
          </cell>
          <cell r="G33">
            <v>1.3246</v>
          </cell>
          <cell r="H33">
            <v>4.2276999999999996</v>
          </cell>
          <cell r="I33" t="str">
            <v>009</v>
          </cell>
          <cell r="J33">
            <v>2022</v>
          </cell>
        </row>
        <row r="34">
          <cell r="A34" t="str">
            <v>009CARROLLHUNTINGDONHUNTINGDON SSD</v>
          </cell>
          <cell r="B34" t="str">
            <v>CARROLL</v>
          </cell>
          <cell r="C34" t="str">
            <v>HUNTINGDON</v>
          </cell>
          <cell r="D34" t="str">
            <v>HUNTINGDON SSD</v>
          </cell>
          <cell r="E34">
            <v>1.4131</v>
          </cell>
          <cell r="F34">
            <v>1.2486999999999999</v>
          </cell>
          <cell r="G34">
            <v>1.1211</v>
          </cell>
          <cell r="H34">
            <v>3.7829000000000002</v>
          </cell>
          <cell r="I34" t="str">
            <v>009</v>
          </cell>
          <cell r="J34">
            <v>2022</v>
          </cell>
        </row>
        <row r="35">
          <cell r="A35" t="str">
            <v>009CARROLLMcKENZIEMcKENZIE SSD</v>
          </cell>
          <cell r="B35" t="str">
            <v>CARROLL</v>
          </cell>
          <cell r="C35" t="str">
            <v>McKENZIE</v>
          </cell>
          <cell r="D35" t="str">
            <v>McKENZIE SSD</v>
          </cell>
          <cell r="E35">
            <v>1.4131</v>
          </cell>
          <cell r="F35">
            <v>1.0097</v>
          </cell>
          <cell r="G35">
            <v>1.1843999999999999</v>
          </cell>
          <cell r="H35">
            <v>3.6072000000000002</v>
          </cell>
          <cell r="I35" t="str">
            <v>009</v>
          </cell>
          <cell r="J35">
            <v>2022</v>
          </cell>
        </row>
        <row r="36">
          <cell r="A36" t="str">
            <v>009CARROLLMcLEMORESVILLEWEST CARROLL CO SSD</v>
          </cell>
          <cell r="B36" t="str">
            <v>CARROLL</v>
          </cell>
          <cell r="C36" t="str">
            <v>McLEMORESVILLE</v>
          </cell>
          <cell r="D36" t="str">
            <v>WEST CARROLL CO SSD</v>
          </cell>
          <cell r="E36">
            <v>1.4131</v>
          </cell>
          <cell r="F36">
            <v>0.69569999999999999</v>
          </cell>
          <cell r="G36">
            <v>1.2206999999999999</v>
          </cell>
          <cell r="H36">
            <v>3.3294999999999999</v>
          </cell>
          <cell r="I36" t="str">
            <v>009</v>
          </cell>
          <cell r="J36">
            <v>2022</v>
          </cell>
        </row>
        <row r="37">
          <cell r="A37" t="str">
            <v>009CARROLLTREZEVANTWEST CARROLL CO SSD</v>
          </cell>
          <cell r="B37" t="str">
            <v>CARROLL</v>
          </cell>
          <cell r="C37" t="str">
            <v>TREZEVANT</v>
          </cell>
          <cell r="D37" t="str">
            <v>WEST CARROLL CO SSD</v>
          </cell>
          <cell r="E37">
            <v>1.4131</v>
          </cell>
          <cell r="F37">
            <v>0.65039999999999998</v>
          </cell>
          <cell r="G37">
            <v>1.2206999999999999</v>
          </cell>
          <cell r="H37">
            <v>3.2841999999999998</v>
          </cell>
          <cell r="I37" t="str">
            <v>009</v>
          </cell>
          <cell r="J37">
            <v>2022</v>
          </cell>
        </row>
        <row r="38">
          <cell r="A38" t="str">
            <v>009CARROLLHOLLOW ROCK BRUCETON SSD</v>
          </cell>
          <cell r="B38" t="str">
            <v>CARROLL</v>
          </cell>
          <cell r="D38" t="str">
            <v>HOLLOW ROCK BRUCETON SSD</v>
          </cell>
          <cell r="E38">
            <v>1.4131</v>
          </cell>
          <cell r="G38">
            <v>1.3246</v>
          </cell>
          <cell r="H38">
            <v>2.7376999999999998</v>
          </cell>
          <cell r="I38" t="str">
            <v>009</v>
          </cell>
          <cell r="J38">
            <v>2022</v>
          </cell>
        </row>
        <row r="39">
          <cell r="A39" t="str">
            <v>009CARROLLHUNTINGDON SSD</v>
          </cell>
          <cell r="B39" t="str">
            <v>CARROLL</v>
          </cell>
          <cell r="D39" t="str">
            <v>HUNTINGDON SSD</v>
          </cell>
          <cell r="E39">
            <v>1.4131</v>
          </cell>
          <cell r="G39">
            <v>1.1211</v>
          </cell>
          <cell r="H39">
            <v>2.5341999999999998</v>
          </cell>
          <cell r="I39" t="str">
            <v>009</v>
          </cell>
          <cell r="J39">
            <v>2022</v>
          </cell>
        </row>
        <row r="40">
          <cell r="A40" t="str">
            <v>009CARROLLMcKENZIE SSD</v>
          </cell>
          <cell r="B40" t="str">
            <v>CARROLL</v>
          </cell>
          <cell r="D40" t="str">
            <v>McKENZIE SSD</v>
          </cell>
          <cell r="E40">
            <v>1.4131</v>
          </cell>
          <cell r="G40">
            <v>1.1843999999999999</v>
          </cell>
          <cell r="H40">
            <v>2.5975000000000001</v>
          </cell>
          <cell r="I40" t="str">
            <v>009</v>
          </cell>
          <cell r="J40">
            <v>2022</v>
          </cell>
        </row>
        <row r="41">
          <cell r="A41" t="str">
            <v>009CARROLLSOUTH CARROLL CO SSD</v>
          </cell>
          <cell r="B41" t="str">
            <v>CARROLL</v>
          </cell>
          <cell r="D41" t="str">
            <v>SOUTH CARROLL CO SSD</v>
          </cell>
          <cell r="E41">
            <v>1.4131</v>
          </cell>
          <cell r="G41">
            <v>1.3539000000000001</v>
          </cell>
          <cell r="H41">
            <v>2.7669999999999999</v>
          </cell>
          <cell r="I41" t="str">
            <v>009</v>
          </cell>
          <cell r="J41">
            <v>2022</v>
          </cell>
        </row>
        <row r="42">
          <cell r="A42" t="str">
            <v>009CARROLLWEST CARROLL CO SSD</v>
          </cell>
          <cell r="B42" t="str">
            <v>CARROLL</v>
          </cell>
          <cell r="D42" t="str">
            <v>WEST CARROLL CO SSD</v>
          </cell>
          <cell r="E42">
            <v>1.4131</v>
          </cell>
          <cell r="G42">
            <v>1.2206999999999999</v>
          </cell>
          <cell r="H42">
            <v>2.6337999999999999</v>
          </cell>
          <cell r="I42" t="str">
            <v>009</v>
          </cell>
          <cell r="J42">
            <v>2022</v>
          </cell>
        </row>
        <row r="43">
          <cell r="A43" t="str">
            <v>009CARROLL</v>
          </cell>
          <cell r="B43" t="str">
            <v>CARROLL</v>
          </cell>
          <cell r="E43">
            <v>1.4131</v>
          </cell>
          <cell r="H43">
            <v>1.4131</v>
          </cell>
          <cell r="I43" t="str">
            <v>009</v>
          </cell>
          <cell r="J43">
            <v>2022</v>
          </cell>
        </row>
        <row r="44">
          <cell r="A44" t="str">
            <v>010CARTERELIZABETHTON</v>
          </cell>
          <cell r="B44" t="str">
            <v>CARTER</v>
          </cell>
          <cell r="C44" t="str">
            <v>ELIZABETHTON</v>
          </cell>
          <cell r="E44">
            <v>2.0299999999999998</v>
          </cell>
          <cell r="F44">
            <v>1.57</v>
          </cell>
          <cell r="H44">
            <v>3.6</v>
          </cell>
          <cell r="I44" t="str">
            <v>010</v>
          </cell>
          <cell r="J44">
            <v>2022</v>
          </cell>
        </row>
        <row r="45">
          <cell r="A45" t="str">
            <v>010CARTERJOHNSON CITY</v>
          </cell>
          <cell r="B45" t="str">
            <v>CARTER</v>
          </cell>
          <cell r="C45" t="str">
            <v>JOHNSON CITY</v>
          </cell>
          <cell r="E45">
            <v>2.0299999999999998</v>
          </cell>
          <cell r="F45">
            <v>1.55</v>
          </cell>
          <cell r="H45">
            <v>3.58</v>
          </cell>
          <cell r="I45" t="str">
            <v>010</v>
          </cell>
          <cell r="J45">
            <v>2022</v>
          </cell>
        </row>
        <row r="46">
          <cell r="A46" t="str">
            <v>010CARTERWATAUGA</v>
          </cell>
          <cell r="B46" t="str">
            <v>CARTER</v>
          </cell>
          <cell r="C46" t="str">
            <v>WATAUGA</v>
          </cell>
          <cell r="E46">
            <v>2.0299999999999998</v>
          </cell>
          <cell r="F46">
            <v>0.56999999999999995</v>
          </cell>
          <cell r="H46">
            <v>2.6</v>
          </cell>
          <cell r="I46" t="str">
            <v>010</v>
          </cell>
          <cell r="J46">
            <v>2022</v>
          </cell>
        </row>
        <row r="47">
          <cell r="A47" t="str">
            <v>010CARTER</v>
          </cell>
          <cell r="B47" t="str">
            <v>CARTER</v>
          </cell>
          <cell r="E47">
            <v>2.0299999999999998</v>
          </cell>
          <cell r="H47">
            <v>2.0299999999999998</v>
          </cell>
          <cell r="I47" t="str">
            <v>010</v>
          </cell>
          <cell r="J47">
            <v>2022</v>
          </cell>
        </row>
        <row r="48">
          <cell r="A48" t="str">
            <v>011CHEATHAMASHLAND CITY</v>
          </cell>
          <cell r="B48" t="str">
            <v>CHEATHAM</v>
          </cell>
          <cell r="C48" t="str">
            <v>ASHLAND CITY</v>
          </cell>
          <cell r="E48">
            <v>2.4765999999999999</v>
          </cell>
          <cell r="F48">
            <v>0.57999999999999996</v>
          </cell>
          <cell r="H48">
            <v>3.0566</v>
          </cell>
          <cell r="I48" t="str">
            <v>011</v>
          </cell>
          <cell r="J48">
            <v>2022</v>
          </cell>
        </row>
        <row r="49">
          <cell r="A49" t="str">
            <v>011CHEATHAMKINGSTON SPRINGS</v>
          </cell>
          <cell r="B49" t="str">
            <v>CHEATHAM</v>
          </cell>
          <cell r="C49" t="str">
            <v>KINGSTON SPRINGS</v>
          </cell>
          <cell r="E49">
            <v>2.4765999999999999</v>
          </cell>
          <cell r="F49">
            <v>0.77</v>
          </cell>
          <cell r="H49">
            <v>3.2465999999999999</v>
          </cell>
          <cell r="I49" t="str">
            <v>011</v>
          </cell>
          <cell r="J49">
            <v>2022</v>
          </cell>
        </row>
        <row r="50">
          <cell r="A50" t="str">
            <v>011CHEATHAMPEGRAMPEGRAM FIRE DISTRICT</v>
          </cell>
          <cell r="B50" t="str">
            <v>CHEATHAM</v>
          </cell>
          <cell r="C50" t="str">
            <v>PEGRAM</v>
          </cell>
          <cell r="D50" t="str">
            <v>PEGRAM FIRE DISTRICT</v>
          </cell>
          <cell r="E50">
            <v>2.4765999999999999</v>
          </cell>
          <cell r="F50">
            <v>0.4839</v>
          </cell>
          <cell r="G50">
            <v>0.32</v>
          </cell>
          <cell r="H50">
            <v>3.2805</v>
          </cell>
          <cell r="I50" t="str">
            <v>011</v>
          </cell>
          <cell r="J50">
            <v>2022</v>
          </cell>
        </row>
        <row r="51">
          <cell r="A51" t="str">
            <v>011CHEATHAMPEGRAM</v>
          </cell>
          <cell r="B51" t="str">
            <v>CHEATHAM</v>
          </cell>
          <cell r="C51" t="str">
            <v>PEGRAM</v>
          </cell>
          <cell r="E51">
            <v>2.4765999999999999</v>
          </cell>
          <cell r="F51">
            <v>0.4839</v>
          </cell>
          <cell r="H51">
            <v>2.9605000000000001</v>
          </cell>
          <cell r="I51" t="str">
            <v>011</v>
          </cell>
          <cell r="J51">
            <v>2022</v>
          </cell>
        </row>
        <row r="52">
          <cell r="A52" t="str">
            <v>011CHEATHAMASHLAND CITY RURAL FIRE</v>
          </cell>
          <cell r="B52" t="str">
            <v>CHEATHAM</v>
          </cell>
          <cell r="D52" t="str">
            <v>ASHLAND CITY RURAL FIRE</v>
          </cell>
          <cell r="E52">
            <v>2.4765999999999999</v>
          </cell>
          <cell r="G52">
            <v>0.245</v>
          </cell>
          <cell r="H52">
            <v>2.7216</v>
          </cell>
          <cell r="I52" t="str">
            <v>011</v>
          </cell>
          <cell r="J52">
            <v>2022</v>
          </cell>
        </row>
        <row r="53">
          <cell r="A53" t="str">
            <v>011CHEATHAMHARPETH RIDGE FIRE DEPT</v>
          </cell>
          <cell r="B53" t="str">
            <v>CHEATHAM</v>
          </cell>
          <cell r="D53" t="str">
            <v>HARPETH RIDGE FIRE DEPT</v>
          </cell>
          <cell r="E53">
            <v>2.4765999999999999</v>
          </cell>
          <cell r="G53">
            <v>0.10730000000000001</v>
          </cell>
          <cell r="H53">
            <v>2.5838999999999999</v>
          </cell>
          <cell r="I53" t="str">
            <v>011</v>
          </cell>
          <cell r="J53">
            <v>2022</v>
          </cell>
        </row>
        <row r="54">
          <cell r="A54" t="str">
            <v>011CHEATHAMHENRIETTA FIRE DISTRICT</v>
          </cell>
          <cell r="B54" t="str">
            <v>CHEATHAM</v>
          </cell>
          <cell r="D54" t="str">
            <v>HENRIETTA FIRE DISTRICT</v>
          </cell>
          <cell r="E54">
            <v>2.4765999999999999</v>
          </cell>
          <cell r="G54">
            <v>0.215</v>
          </cell>
          <cell r="H54">
            <v>2.6916000000000002</v>
          </cell>
          <cell r="I54" t="str">
            <v>011</v>
          </cell>
          <cell r="J54">
            <v>2022</v>
          </cell>
        </row>
        <row r="55">
          <cell r="A55" t="str">
            <v>011CHEATHAMKINGSTON SPRINGS RURAL FIRE</v>
          </cell>
          <cell r="B55" t="str">
            <v>CHEATHAM</v>
          </cell>
          <cell r="D55" t="str">
            <v>KINGSTON SPRINGS RURAL FIRE</v>
          </cell>
          <cell r="E55">
            <v>2.4765999999999999</v>
          </cell>
          <cell r="G55">
            <v>0.21</v>
          </cell>
          <cell r="H55">
            <v>2.6865999999999999</v>
          </cell>
          <cell r="I55" t="str">
            <v>011</v>
          </cell>
          <cell r="J55">
            <v>2022</v>
          </cell>
        </row>
        <row r="56">
          <cell r="A56" t="str">
            <v>011CHEATHAMPEGRAM RURAL FIRE</v>
          </cell>
          <cell r="B56" t="str">
            <v>CHEATHAM</v>
          </cell>
          <cell r="D56" t="str">
            <v>PEGRAM RURAL FIRE</v>
          </cell>
          <cell r="E56">
            <v>2.4765999999999999</v>
          </cell>
          <cell r="G56">
            <v>0.32</v>
          </cell>
          <cell r="H56">
            <v>2.7966000000000002</v>
          </cell>
          <cell r="I56" t="str">
            <v>011</v>
          </cell>
          <cell r="J56">
            <v>2022</v>
          </cell>
        </row>
        <row r="57">
          <cell r="A57" t="str">
            <v>011CHEATHAMPLEASANT VIEW RURAL FIRE</v>
          </cell>
          <cell r="B57" t="str">
            <v>CHEATHAM</v>
          </cell>
          <cell r="D57" t="str">
            <v>PLEASANT VIEW RURAL FIRE</v>
          </cell>
          <cell r="E57">
            <v>2.4765999999999999</v>
          </cell>
          <cell r="G57">
            <v>0.215</v>
          </cell>
          <cell r="H57">
            <v>2.6916000000000002</v>
          </cell>
          <cell r="I57" t="str">
            <v>011</v>
          </cell>
          <cell r="J57">
            <v>2022</v>
          </cell>
        </row>
        <row r="58">
          <cell r="A58" t="str">
            <v>011CHEATHAMTWO RIVERS FIRE DISTRICT</v>
          </cell>
          <cell r="B58" t="str">
            <v>CHEATHAM</v>
          </cell>
          <cell r="D58" t="str">
            <v>TWO RIVERS FIRE DISTRICT</v>
          </cell>
          <cell r="E58">
            <v>2.4765999999999999</v>
          </cell>
          <cell r="G58">
            <v>0.245</v>
          </cell>
          <cell r="H58">
            <v>2.7216</v>
          </cell>
          <cell r="I58" t="str">
            <v>011</v>
          </cell>
          <cell r="J58">
            <v>2022</v>
          </cell>
        </row>
        <row r="59">
          <cell r="A59" t="str">
            <v>011CHEATHAM</v>
          </cell>
          <cell r="B59" t="str">
            <v>CHEATHAM</v>
          </cell>
          <cell r="E59">
            <v>2.4765999999999999</v>
          </cell>
          <cell r="H59">
            <v>2.4765999999999999</v>
          </cell>
          <cell r="I59" t="str">
            <v>011</v>
          </cell>
          <cell r="J59">
            <v>2022</v>
          </cell>
        </row>
        <row r="60">
          <cell r="A60" t="str">
            <v>012CHESTERHENDERSON</v>
          </cell>
          <cell r="B60" t="str">
            <v>CHESTER</v>
          </cell>
          <cell r="C60" t="str">
            <v>HENDERSON</v>
          </cell>
          <cell r="E60">
            <v>2.0369000000000002</v>
          </cell>
          <cell r="F60">
            <v>0.90010000000000001</v>
          </cell>
          <cell r="H60">
            <v>2.9369999999999998</v>
          </cell>
          <cell r="I60" t="str">
            <v>012</v>
          </cell>
          <cell r="J60">
            <v>2022</v>
          </cell>
        </row>
        <row r="61">
          <cell r="A61" t="str">
            <v>012CHESTER</v>
          </cell>
          <cell r="B61" t="str">
            <v>CHESTER</v>
          </cell>
          <cell r="E61">
            <v>2.0369000000000002</v>
          </cell>
          <cell r="H61">
            <v>2.0369000000000002</v>
          </cell>
          <cell r="I61" t="str">
            <v>012</v>
          </cell>
          <cell r="J61">
            <v>2022</v>
          </cell>
        </row>
        <row r="62">
          <cell r="A62" t="str">
            <v>013CLAIBORNECUMBERLAND GAP</v>
          </cell>
          <cell r="B62" t="str">
            <v>CLAIBORNE</v>
          </cell>
          <cell r="C62" t="str">
            <v>CUMBERLAND GAP</v>
          </cell>
          <cell r="E62">
            <v>2</v>
          </cell>
          <cell r="F62">
            <v>0.72389999999999999</v>
          </cell>
          <cell r="H62">
            <v>2.7239</v>
          </cell>
          <cell r="I62" t="str">
            <v>013</v>
          </cell>
          <cell r="J62">
            <v>2022</v>
          </cell>
        </row>
        <row r="63">
          <cell r="A63" t="str">
            <v>013CLAIBORNE</v>
          </cell>
          <cell r="B63" t="str">
            <v>CLAIBORNE</v>
          </cell>
          <cell r="E63">
            <v>2</v>
          </cell>
          <cell r="H63">
            <v>2</v>
          </cell>
          <cell r="I63" t="str">
            <v>013</v>
          </cell>
          <cell r="J63">
            <v>2022</v>
          </cell>
        </row>
        <row r="64">
          <cell r="A64" t="str">
            <v>014CLAYCELINA</v>
          </cell>
          <cell r="B64" t="str">
            <v>CLAY</v>
          </cell>
          <cell r="C64" t="str">
            <v>CELINA</v>
          </cell>
          <cell r="E64">
            <v>2.6</v>
          </cell>
          <cell r="F64">
            <v>0.87319999999999998</v>
          </cell>
          <cell r="H64">
            <v>3.4731999999999998</v>
          </cell>
          <cell r="I64" t="str">
            <v>014</v>
          </cell>
          <cell r="J64">
            <v>2022</v>
          </cell>
        </row>
        <row r="65">
          <cell r="A65" t="str">
            <v>014CLAY</v>
          </cell>
          <cell r="B65" t="str">
            <v>CLAY</v>
          </cell>
          <cell r="E65">
            <v>2.6</v>
          </cell>
          <cell r="H65">
            <v>2.6</v>
          </cell>
          <cell r="I65" t="str">
            <v>014</v>
          </cell>
          <cell r="J65">
            <v>2022</v>
          </cell>
        </row>
        <row r="66">
          <cell r="A66" t="str">
            <v>015COCKENEWPORT</v>
          </cell>
          <cell r="B66" t="str">
            <v>COCKE</v>
          </cell>
          <cell r="C66" t="str">
            <v>NEWPORT</v>
          </cell>
          <cell r="E66">
            <v>2.5649999999999999</v>
          </cell>
          <cell r="F66">
            <v>2.4119999999999999</v>
          </cell>
          <cell r="H66">
            <v>4.9770000000000003</v>
          </cell>
          <cell r="I66" t="str">
            <v>015</v>
          </cell>
          <cell r="J66">
            <v>2022</v>
          </cell>
        </row>
        <row r="67">
          <cell r="A67" t="str">
            <v>015COCKE</v>
          </cell>
          <cell r="B67" t="str">
            <v>COCKE</v>
          </cell>
          <cell r="E67">
            <v>2.5649999999999999</v>
          </cell>
          <cell r="H67">
            <v>2.5649999999999999</v>
          </cell>
          <cell r="I67" t="str">
            <v>015</v>
          </cell>
          <cell r="J67">
            <v>2022</v>
          </cell>
        </row>
        <row r="68">
          <cell r="A68" t="str">
            <v>016COFFEEMANCHESTER</v>
          </cell>
          <cell r="B68" t="str">
            <v>COFFEE</v>
          </cell>
          <cell r="C68" t="str">
            <v>MANCHESTER</v>
          </cell>
          <cell r="E68">
            <v>2.1078000000000001</v>
          </cell>
          <cell r="F68">
            <v>1.5221</v>
          </cell>
          <cell r="H68">
            <v>3.6299000000000001</v>
          </cell>
          <cell r="I68" t="str">
            <v>016</v>
          </cell>
          <cell r="J68">
            <v>2022</v>
          </cell>
        </row>
        <row r="69">
          <cell r="A69" t="str">
            <v>016COFFEETULLAHOMA</v>
          </cell>
          <cell r="B69" t="str">
            <v>COFFEE</v>
          </cell>
          <cell r="C69" t="str">
            <v>TULLAHOMA</v>
          </cell>
          <cell r="E69">
            <v>2.0558000000000001</v>
          </cell>
          <cell r="F69">
            <v>1.9532</v>
          </cell>
          <cell r="H69">
            <v>4.0090000000000003</v>
          </cell>
          <cell r="I69" t="str">
            <v>016</v>
          </cell>
          <cell r="J69">
            <v>2022</v>
          </cell>
        </row>
        <row r="70">
          <cell r="A70" t="str">
            <v>016COFFEEINDUSTRIAL  PARK</v>
          </cell>
          <cell r="B70" t="str">
            <v>COFFEE</v>
          </cell>
          <cell r="D70" t="str">
            <v>INDUSTRIAL  PARK</v>
          </cell>
          <cell r="E70">
            <v>2.331</v>
          </cell>
          <cell r="G70">
            <v>0.21870000000000001</v>
          </cell>
          <cell r="H70">
            <v>2.5497000000000001</v>
          </cell>
          <cell r="I70" t="str">
            <v>016</v>
          </cell>
          <cell r="J70">
            <v>2022</v>
          </cell>
        </row>
        <row r="71">
          <cell r="A71" t="str">
            <v>016COFFEE</v>
          </cell>
          <cell r="B71" t="str">
            <v>COFFEE</v>
          </cell>
          <cell r="E71">
            <v>2.331</v>
          </cell>
          <cell r="H71">
            <v>2.331</v>
          </cell>
          <cell r="I71" t="str">
            <v>016</v>
          </cell>
          <cell r="J71">
            <v>2022</v>
          </cell>
        </row>
        <row r="72">
          <cell r="A72" t="str">
            <v>017CROCKETTALAMO</v>
          </cell>
          <cell r="B72" t="str">
            <v>CROCKETT</v>
          </cell>
          <cell r="C72" t="str">
            <v>ALAMO</v>
          </cell>
          <cell r="E72">
            <v>2.27</v>
          </cell>
          <cell r="F72">
            <v>1.0364</v>
          </cell>
          <cell r="H72">
            <v>3.3064</v>
          </cell>
          <cell r="I72" t="str">
            <v>017</v>
          </cell>
          <cell r="J72">
            <v>2022</v>
          </cell>
        </row>
        <row r="73">
          <cell r="A73" t="str">
            <v>017CROCKETTBELLS</v>
          </cell>
          <cell r="B73" t="str">
            <v>CROCKETT</v>
          </cell>
          <cell r="C73" t="str">
            <v>BELLS</v>
          </cell>
          <cell r="E73">
            <v>2.27</v>
          </cell>
          <cell r="F73">
            <v>1.0334000000000001</v>
          </cell>
          <cell r="H73">
            <v>3.3033999999999999</v>
          </cell>
          <cell r="I73" t="str">
            <v>017</v>
          </cell>
          <cell r="J73">
            <v>2022</v>
          </cell>
        </row>
        <row r="74">
          <cell r="A74" t="str">
            <v>017CROCKETTFRIENDSHIP</v>
          </cell>
          <cell r="B74" t="str">
            <v>CROCKETT</v>
          </cell>
          <cell r="C74" t="str">
            <v>FRIENDSHIP</v>
          </cell>
          <cell r="E74">
            <v>2.27</v>
          </cell>
          <cell r="F74">
            <v>1.4215</v>
          </cell>
          <cell r="H74">
            <v>3.6915</v>
          </cell>
          <cell r="I74" t="str">
            <v>017</v>
          </cell>
          <cell r="J74">
            <v>2022</v>
          </cell>
        </row>
        <row r="75">
          <cell r="A75" t="str">
            <v>017CROCKETTMAURY CITY</v>
          </cell>
          <cell r="B75" t="str">
            <v>CROCKETT</v>
          </cell>
          <cell r="C75" t="str">
            <v>MAURY CITY</v>
          </cell>
          <cell r="E75">
            <v>2.27</v>
          </cell>
          <cell r="F75">
            <v>0.79069999999999996</v>
          </cell>
          <cell r="H75">
            <v>3.0607000000000002</v>
          </cell>
          <cell r="I75" t="str">
            <v>017</v>
          </cell>
          <cell r="J75">
            <v>2022</v>
          </cell>
        </row>
        <row r="76">
          <cell r="A76" t="str">
            <v>017CROCKETT</v>
          </cell>
          <cell r="B76" t="str">
            <v>CROCKETT</v>
          </cell>
          <cell r="E76">
            <v>2.27</v>
          </cell>
          <cell r="H76">
            <v>2.27</v>
          </cell>
          <cell r="I76" t="str">
            <v>017</v>
          </cell>
          <cell r="J76">
            <v>2022</v>
          </cell>
        </row>
        <row r="77">
          <cell r="A77" t="str">
            <v>018CUMBERLANDCROSSVILLE</v>
          </cell>
          <cell r="B77" t="str">
            <v>CUMBERLAND</v>
          </cell>
          <cell r="C77" t="str">
            <v>CROSSVILLE</v>
          </cell>
          <cell r="E77">
            <v>1.135</v>
          </cell>
          <cell r="F77">
            <v>0.60589999999999999</v>
          </cell>
          <cell r="H77">
            <v>1.7408999999999999</v>
          </cell>
          <cell r="I77" t="str">
            <v>018</v>
          </cell>
          <cell r="J77">
            <v>2022</v>
          </cell>
        </row>
        <row r="78">
          <cell r="A78" t="str">
            <v>018CUMBERLAND</v>
          </cell>
          <cell r="B78" t="str">
            <v>CUMBERLAND</v>
          </cell>
          <cell r="E78">
            <v>1.135</v>
          </cell>
          <cell r="H78">
            <v>1.135</v>
          </cell>
          <cell r="I78" t="str">
            <v>018</v>
          </cell>
          <cell r="J78">
            <v>2022</v>
          </cell>
        </row>
        <row r="79">
          <cell r="A79" t="str">
            <v>019DAVIDSONBELLE MEADE</v>
          </cell>
          <cell r="B79" t="str">
            <v>DAVIDSON</v>
          </cell>
          <cell r="C79" t="str">
            <v>BELLE MEADE</v>
          </cell>
          <cell r="E79">
            <v>2.9220000000000002</v>
          </cell>
          <cell r="F79">
            <v>0.5</v>
          </cell>
          <cell r="H79">
            <v>3.4220000000000002</v>
          </cell>
          <cell r="I79" t="str">
            <v>019</v>
          </cell>
          <cell r="J79">
            <v>2022</v>
          </cell>
        </row>
        <row r="80">
          <cell r="A80" t="str">
            <v>019DAVIDSONGOODLETTSVILLE</v>
          </cell>
          <cell r="B80" t="str">
            <v>DAVIDSON</v>
          </cell>
          <cell r="C80" t="str">
            <v>GOODLETTSVILLE</v>
          </cell>
          <cell r="E80">
            <v>2.9220000000000002</v>
          </cell>
          <cell r="F80">
            <v>0.72219999999999995</v>
          </cell>
          <cell r="H80">
            <v>3.6442000000000001</v>
          </cell>
          <cell r="I80" t="str">
            <v>019</v>
          </cell>
          <cell r="J80">
            <v>2022</v>
          </cell>
        </row>
        <row r="81">
          <cell r="A81" t="str">
            <v>019DAVIDSONNASHVILLE</v>
          </cell>
          <cell r="B81" t="str">
            <v>DAVIDSON</v>
          </cell>
          <cell r="C81" t="str">
            <v>NASHVILLE</v>
          </cell>
          <cell r="E81">
            <v>2.9220000000000002</v>
          </cell>
          <cell r="F81">
            <v>0.33200000000000002</v>
          </cell>
          <cell r="H81">
            <v>3.254</v>
          </cell>
          <cell r="I81" t="str">
            <v>019</v>
          </cell>
          <cell r="J81">
            <v>2022</v>
          </cell>
        </row>
        <row r="82">
          <cell r="A82" t="str">
            <v>019DAVIDSONRIDGETOP</v>
          </cell>
          <cell r="B82" t="str">
            <v>DAVIDSON</v>
          </cell>
          <cell r="C82" t="str">
            <v>RIDGETOP</v>
          </cell>
          <cell r="E82">
            <v>2.9220000000000002</v>
          </cell>
          <cell r="F82">
            <v>0.5524</v>
          </cell>
          <cell r="H82">
            <v>3.4744000000000002</v>
          </cell>
          <cell r="I82" t="str">
            <v>019</v>
          </cell>
          <cell r="J82">
            <v>2022</v>
          </cell>
        </row>
        <row r="83">
          <cell r="A83" t="str">
            <v>019DAVIDSON</v>
          </cell>
          <cell r="B83" t="str">
            <v>DAVIDSON</v>
          </cell>
          <cell r="E83">
            <v>2.9220000000000002</v>
          </cell>
          <cell r="H83">
            <v>2.9220000000000002</v>
          </cell>
          <cell r="I83" t="str">
            <v>019</v>
          </cell>
          <cell r="J83">
            <v>2022</v>
          </cell>
        </row>
        <row r="84">
          <cell r="A84" t="str">
            <v>020DECATURDECATURVILLE</v>
          </cell>
          <cell r="B84" t="str">
            <v>DECATUR</v>
          </cell>
          <cell r="C84" t="str">
            <v>DECATURVILLE</v>
          </cell>
          <cell r="E84">
            <v>2.58</v>
          </cell>
          <cell r="F84">
            <v>0.86870000000000003</v>
          </cell>
          <cell r="H84">
            <v>3.4487000000000001</v>
          </cell>
          <cell r="I84" t="str">
            <v>020</v>
          </cell>
          <cell r="J84">
            <v>2022</v>
          </cell>
        </row>
        <row r="85">
          <cell r="A85" t="str">
            <v>020DECATURPARSONS</v>
          </cell>
          <cell r="B85" t="str">
            <v>DECATUR</v>
          </cell>
          <cell r="C85" t="str">
            <v>PARSONS</v>
          </cell>
          <cell r="E85">
            <v>2.58</v>
          </cell>
          <cell r="F85">
            <v>0.85</v>
          </cell>
          <cell r="H85">
            <v>3.43</v>
          </cell>
          <cell r="I85" t="str">
            <v>020</v>
          </cell>
          <cell r="J85">
            <v>2022</v>
          </cell>
        </row>
        <row r="86">
          <cell r="A86" t="str">
            <v>020DECATURSCOTTS HILL</v>
          </cell>
          <cell r="B86" t="str">
            <v>DECATUR</v>
          </cell>
          <cell r="C86" t="str">
            <v>SCOTTS HILL</v>
          </cell>
          <cell r="E86">
            <v>2.58</v>
          </cell>
          <cell r="F86">
            <v>0.62519999999999998</v>
          </cell>
          <cell r="H86">
            <v>3.2052</v>
          </cell>
          <cell r="I86" t="str">
            <v>020</v>
          </cell>
          <cell r="J86">
            <v>2022</v>
          </cell>
        </row>
        <row r="87">
          <cell r="A87" t="str">
            <v>020DECATUR</v>
          </cell>
          <cell r="B87" t="str">
            <v>DECATUR</v>
          </cell>
          <cell r="E87">
            <v>2.58</v>
          </cell>
          <cell r="H87">
            <v>2.58</v>
          </cell>
          <cell r="I87" t="str">
            <v>020</v>
          </cell>
          <cell r="J87">
            <v>2022</v>
          </cell>
        </row>
        <row r="88">
          <cell r="A88" t="str">
            <v>021DEKALBALEXANDRIA</v>
          </cell>
          <cell r="B88" t="str">
            <v>DEKALB</v>
          </cell>
          <cell r="C88" t="str">
            <v>ALEXANDRIA</v>
          </cell>
          <cell r="E88">
            <v>1.7307999999999999</v>
          </cell>
          <cell r="F88">
            <v>0.56659999999999999</v>
          </cell>
          <cell r="H88">
            <v>2.2974000000000001</v>
          </cell>
          <cell r="I88" t="str">
            <v>021</v>
          </cell>
          <cell r="J88">
            <v>2022</v>
          </cell>
        </row>
        <row r="89">
          <cell r="A89" t="str">
            <v>021DEKALBLIBERTY</v>
          </cell>
          <cell r="B89" t="str">
            <v>DEKALB</v>
          </cell>
          <cell r="C89" t="str">
            <v>LIBERTY</v>
          </cell>
          <cell r="E89">
            <v>1.7307999999999999</v>
          </cell>
          <cell r="F89">
            <v>0.14219999999999999</v>
          </cell>
          <cell r="H89">
            <v>1.873</v>
          </cell>
          <cell r="I89" t="str">
            <v>021</v>
          </cell>
          <cell r="J89">
            <v>2022</v>
          </cell>
        </row>
        <row r="90">
          <cell r="A90" t="str">
            <v>021DEKALBSMITHVILLE</v>
          </cell>
          <cell r="B90" t="str">
            <v>DEKALB</v>
          </cell>
          <cell r="C90" t="str">
            <v>SMITHVILLE</v>
          </cell>
          <cell r="E90">
            <v>1.7307999999999999</v>
          </cell>
          <cell r="F90">
            <v>0.75229999999999997</v>
          </cell>
          <cell r="H90">
            <v>2.4830999999999999</v>
          </cell>
          <cell r="I90" t="str">
            <v>021</v>
          </cell>
          <cell r="J90">
            <v>2022</v>
          </cell>
        </row>
        <row r="91">
          <cell r="A91" t="str">
            <v>021DEKALB</v>
          </cell>
          <cell r="B91" t="str">
            <v>DEKALB</v>
          </cell>
          <cell r="E91">
            <v>1.7307999999999999</v>
          </cell>
          <cell r="H91">
            <v>1.7307999999999999</v>
          </cell>
          <cell r="I91" t="str">
            <v>021</v>
          </cell>
          <cell r="J91">
            <v>2022</v>
          </cell>
        </row>
        <row r="92">
          <cell r="A92" t="str">
            <v>022DICKSONBURNS</v>
          </cell>
          <cell r="B92" t="str">
            <v>DICKSON</v>
          </cell>
          <cell r="C92" t="str">
            <v>BURNS</v>
          </cell>
          <cell r="E92">
            <v>2.35</v>
          </cell>
          <cell r="F92">
            <v>0.40129999999999999</v>
          </cell>
          <cell r="H92">
            <v>2.7513000000000001</v>
          </cell>
          <cell r="I92" t="str">
            <v>022</v>
          </cell>
          <cell r="J92">
            <v>2022</v>
          </cell>
        </row>
        <row r="93">
          <cell r="A93" t="str">
            <v>022DICKSONCHARLOTTE</v>
          </cell>
          <cell r="B93" t="str">
            <v>DICKSON</v>
          </cell>
          <cell r="C93" t="str">
            <v>CHARLOTTE</v>
          </cell>
          <cell r="E93">
            <v>2.35</v>
          </cell>
          <cell r="F93">
            <v>0.17019999999999999</v>
          </cell>
          <cell r="H93">
            <v>2.5202</v>
          </cell>
          <cell r="I93" t="str">
            <v>022</v>
          </cell>
          <cell r="J93">
            <v>2022</v>
          </cell>
        </row>
        <row r="94">
          <cell r="A94" t="str">
            <v>022DICKSONDICKSON</v>
          </cell>
          <cell r="B94" t="str">
            <v>DICKSON</v>
          </cell>
          <cell r="C94" t="str">
            <v>DICKSON</v>
          </cell>
          <cell r="E94">
            <v>2.35</v>
          </cell>
          <cell r="F94">
            <v>0.77349999999999997</v>
          </cell>
          <cell r="H94">
            <v>3.1234999999999999</v>
          </cell>
          <cell r="I94" t="str">
            <v>022</v>
          </cell>
          <cell r="J94">
            <v>2022</v>
          </cell>
        </row>
        <row r="95">
          <cell r="A95" t="str">
            <v>022DICKSONVANLEER</v>
          </cell>
          <cell r="B95" t="str">
            <v>DICKSON</v>
          </cell>
          <cell r="C95" t="str">
            <v>VANLEER</v>
          </cell>
          <cell r="E95">
            <v>2.35</v>
          </cell>
          <cell r="F95">
            <v>4.5699999999999998E-2</v>
          </cell>
          <cell r="H95">
            <v>2.3957000000000002</v>
          </cell>
          <cell r="I95" t="str">
            <v>022</v>
          </cell>
          <cell r="J95">
            <v>2022</v>
          </cell>
        </row>
        <row r="96">
          <cell r="A96" t="str">
            <v>022DICKSONWHITE BLUFF</v>
          </cell>
          <cell r="B96" t="str">
            <v>DICKSON</v>
          </cell>
          <cell r="C96" t="str">
            <v>WHITE BLUFF</v>
          </cell>
          <cell r="E96">
            <v>2.35</v>
          </cell>
          <cell r="F96">
            <v>0.6</v>
          </cell>
          <cell r="H96">
            <v>2.95</v>
          </cell>
          <cell r="I96" t="str">
            <v>022</v>
          </cell>
          <cell r="J96">
            <v>2022</v>
          </cell>
        </row>
        <row r="97">
          <cell r="A97" t="str">
            <v>022DICKSON</v>
          </cell>
          <cell r="B97" t="str">
            <v>DICKSON</v>
          </cell>
          <cell r="E97">
            <v>2.35</v>
          </cell>
          <cell r="H97">
            <v>2.35</v>
          </cell>
          <cell r="I97" t="str">
            <v>022</v>
          </cell>
          <cell r="J97">
            <v>2022</v>
          </cell>
        </row>
        <row r="98">
          <cell r="A98" t="str">
            <v>023DYERDYERSBURG</v>
          </cell>
          <cell r="B98" t="str">
            <v>DYER</v>
          </cell>
          <cell r="C98" t="str">
            <v>DYERSBURG</v>
          </cell>
          <cell r="E98">
            <v>2.37</v>
          </cell>
          <cell r="F98">
            <v>2.42</v>
          </cell>
          <cell r="H98">
            <v>4.79</v>
          </cell>
          <cell r="I98" t="str">
            <v>023</v>
          </cell>
          <cell r="J98">
            <v>2022</v>
          </cell>
        </row>
        <row r="99">
          <cell r="A99" t="str">
            <v>023DYERNEWBERN</v>
          </cell>
          <cell r="B99" t="str">
            <v>DYER</v>
          </cell>
          <cell r="C99" t="str">
            <v>NEWBERN</v>
          </cell>
          <cell r="E99">
            <v>2.37</v>
          </cell>
          <cell r="F99">
            <v>1.3145</v>
          </cell>
          <cell r="H99">
            <v>3.6844999999999999</v>
          </cell>
          <cell r="I99" t="str">
            <v>023</v>
          </cell>
          <cell r="J99">
            <v>2022</v>
          </cell>
        </row>
        <row r="100">
          <cell r="A100" t="str">
            <v>023DYERTRIMBLE</v>
          </cell>
          <cell r="B100" t="str">
            <v>DYER</v>
          </cell>
          <cell r="C100" t="str">
            <v>TRIMBLE</v>
          </cell>
          <cell r="E100">
            <v>2.37</v>
          </cell>
          <cell r="F100">
            <v>1.71</v>
          </cell>
          <cell r="H100">
            <v>4.08</v>
          </cell>
          <cell r="I100" t="str">
            <v>023</v>
          </cell>
          <cell r="J100">
            <v>2022</v>
          </cell>
        </row>
        <row r="101">
          <cell r="A101" t="str">
            <v>023DYER</v>
          </cell>
          <cell r="B101" t="str">
            <v>DYER</v>
          </cell>
          <cell r="E101">
            <v>2.37</v>
          </cell>
          <cell r="H101">
            <v>2.37</v>
          </cell>
          <cell r="I101" t="str">
            <v>023</v>
          </cell>
          <cell r="J101">
            <v>2022</v>
          </cell>
        </row>
        <row r="102">
          <cell r="A102" t="str">
            <v>024FAYETTEGALLAWAY</v>
          </cell>
          <cell r="B102" t="str">
            <v>FAYETTE</v>
          </cell>
          <cell r="C102" t="str">
            <v>GALLAWAY</v>
          </cell>
          <cell r="E102">
            <v>1.2915000000000001</v>
          </cell>
          <cell r="F102">
            <v>1.2339</v>
          </cell>
          <cell r="H102">
            <v>2.5253999999999999</v>
          </cell>
          <cell r="I102" t="str">
            <v>024</v>
          </cell>
          <cell r="J102">
            <v>2022</v>
          </cell>
        </row>
        <row r="103">
          <cell r="A103" t="str">
            <v>024FAYETTEGRAND JUNCTION</v>
          </cell>
          <cell r="B103" t="str">
            <v>FAYETTE</v>
          </cell>
          <cell r="C103" t="str">
            <v>GRAND JUNCTION</v>
          </cell>
          <cell r="E103">
            <v>1.2915000000000001</v>
          </cell>
          <cell r="F103">
            <v>0.75</v>
          </cell>
          <cell r="H103">
            <v>2.0415000000000001</v>
          </cell>
          <cell r="I103" t="str">
            <v>024</v>
          </cell>
          <cell r="J103">
            <v>2022</v>
          </cell>
        </row>
        <row r="104">
          <cell r="A104" t="str">
            <v>024FAYETTELaGRANGE</v>
          </cell>
          <cell r="B104" t="str">
            <v>FAYETTE</v>
          </cell>
          <cell r="C104" t="str">
            <v>LaGRANGE</v>
          </cell>
          <cell r="E104">
            <v>1.2915000000000001</v>
          </cell>
          <cell r="F104">
            <v>1.1860999999999999</v>
          </cell>
          <cell r="H104">
            <v>2.4775999999999998</v>
          </cell>
          <cell r="I104" t="str">
            <v>024</v>
          </cell>
          <cell r="J104">
            <v>2022</v>
          </cell>
        </row>
        <row r="105">
          <cell r="A105" t="str">
            <v>024FAYETTEMOSCOW</v>
          </cell>
          <cell r="B105" t="str">
            <v>FAYETTE</v>
          </cell>
          <cell r="C105" t="str">
            <v>MOSCOW</v>
          </cell>
          <cell r="E105">
            <v>1.2915000000000001</v>
          </cell>
          <cell r="F105">
            <v>1.7955000000000001</v>
          </cell>
          <cell r="H105">
            <v>3.0870000000000002</v>
          </cell>
          <cell r="I105" t="str">
            <v>024</v>
          </cell>
          <cell r="J105">
            <v>2022</v>
          </cell>
        </row>
        <row r="106">
          <cell r="A106" t="str">
            <v>024FAYETTEOAKLAND</v>
          </cell>
          <cell r="B106" t="str">
            <v>FAYETTE</v>
          </cell>
          <cell r="C106" t="str">
            <v>OAKLAND</v>
          </cell>
          <cell r="E106">
            <v>1.2915000000000001</v>
          </cell>
          <cell r="F106">
            <v>0.42120000000000002</v>
          </cell>
          <cell r="H106">
            <v>1.7126999999999999</v>
          </cell>
          <cell r="I106" t="str">
            <v>024</v>
          </cell>
          <cell r="J106">
            <v>2022</v>
          </cell>
        </row>
        <row r="107">
          <cell r="A107" t="str">
            <v>024FAYETTEPIPERTON</v>
          </cell>
          <cell r="B107" t="str">
            <v>FAYETTE</v>
          </cell>
          <cell r="C107" t="str">
            <v>PIPERTON</v>
          </cell>
          <cell r="E107">
            <v>1.2915000000000001</v>
          </cell>
          <cell r="F107">
            <v>0.31759999999999999</v>
          </cell>
          <cell r="H107">
            <v>1.6091</v>
          </cell>
          <cell r="I107" t="str">
            <v>024</v>
          </cell>
          <cell r="J107">
            <v>2022</v>
          </cell>
        </row>
        <row r="108">
          <cell r="A108" t="str">
            <v>024FAYETTEROSSVILLE</v>
          </cell>
          <cell r="B108" t="str">
            <v>FAYETTE</v>
          </cell>
          <cell r="C108" t="str">
            <v>ROSSVILLE</v>
          </cell>
          <cell r="E108">
            <v>1.2915000000000001</v>
          </cell>
          <cell r="F108">
            <v>0.999</v>
          </cell>
          <cell r="H108">
            <v>2.2905000000000002</v>
          </cell>
          <cell r="I108" t="str">
            <v>024</v>
          </cell>
          <cell r="J108">
            <v>2022</v>
          </cell>
        </row>
        <row r="109">
          <cell r="A109" t="str">
            <v>024FAYETTESOMERVILLE</v>
          </cell>
          <cell r="B109" t="str">
            <v>FAYETTE</v>
          </cell>
          <cell r="C109" t="str">
            <v>SOMERVILLE</v>
          </cell>
          <cell r="E109">
            <v>1.2915000000000001</v>
          </cell>
          <cell r="F109">
            <v>0.59099999999999997</v>
          </cell>
          <cell r="H109">
            <v>1.8825000000000001</v>
          </cell>
          <cell r="I109" t="str">
            <v>024</v>
          </cell>
          <cell r="J109">
            <v>2022</v>
          </cell>
        </row>
        <row r="110">
          <cell r="A110" t="str">
            <v>024FAYETTE</v>
          </cell>
          <cell r="B110" t="str">
            <v>FAYETTE</v>
          </cell>
          <cell r="E110">
            <v>1.2915000000000001</v>
          </cell>
          <cell r="H110">
            <v>1.2915000000000001</v>
          </cell>
          <cell r="I110" t="str">
            <v>024</v>
          </cell>
          <cell r="J110">
            <v>2022</v>
          </cell>
        </row>
        <row r="111">
          <cell r="A111" t="str">
            <v>025FENTRESSJAMESTOWN</v>
          </cell>
          <cell r="B111" t="str">
            <v>FENTRESS</v>
          </cell>
          <cell r="C111" t="str">
            <v>JAMESTOWN</v>
          </cell>
          <cell r="E111">
            <v>1.91</v>
          </cell>
          <cell r="F111">
            <v>0.72</v>
          </cell>
          <cell r="H111">
            <v>2.63</v>
          </cell>
          <cell r="I111" t="str">
            <v>025</v>
          </cell>
          <cell r="J111">
            <v>2022</v>
          </cell>
        </row>
        <row r="112">
          <cell r="A112" t="str">
            <v>025FENTRESS</v>
          </cell>
          <cell r="B112" t="str">
            <v>FENTRESS</v>
          </cell>
          <cell r="E112">
            <v>1.91</v>
          </cell>
          <cell r="H112">
            <v>1.91</v>
          </cell>
          <cell r="I112" t="str">
            <v>025</v>
          </cell>
          <cell r="J112">
            <v>2022</v>
          </cell>
        </row>
        <row r="113">
          <cell r="A113" t="str">
            <v>026FRANKLINCOWAN</v>
          </cell>
          <cell r="B113" t="str">
            <v>FRANKLIN</v>
          </cell>
          <cell r="C113" t="str">
            <v>COWAN</v>
          </cell>
          <cell r="E113">
            <v>1.8268</v>
          </cell>
          <cell r="F113">
            <v>0.96150000000000002</v>
          </cell>
          <cell r="H113">
            <v>2.7883</v>
          </cell>
          <cell r="I113" t="str">
            <v>026</v>
          </cell>
          <cell r="J113">
            <v>2022</v>
          </cell>
        </row>
        <row r="114">
          <cell r="A114" t="str">
            <v>026FRANKLINDECHERD</v>
          </cell>
          <cell r="B114" t="str">
            <v>FRANKLIN</v>
          </cell>
          <cell r="C114" t="str">
            <v>DECHERD</v>
          </cell>
          <cell r="E114">
            <v>1.8268</v>
          </cell>
          <cell r="F114">
            <v>0.77700000000000002</v>
          </cell>
          <cell r="H114">
            <v>2.6038000000000001</v>
          </cell>
          <cell r="I114" t="str">
            <v>026</v>
          </cell>
          <cell r="J114">
            <v>2022</v>
          </cell>
        </row>
        <row r="115">
          <cell r="A115" t="str">
            <v>026FRANKLINESTILL SPRINGS</v>
          </cell>
          <cell r="B115" t="str">
            <v>FRANKLIN</v>
          </cell>
          <cell r="C115" t="str">
            <v>ESTILL SPRINGS</v>
          </cell>
          <cell r="E115">
            <v>1.8268</v>
          </cell>
          <cell r="F115">
            <v>0.53649999999999998</v>
          </cell>
          <cell r="H115">
            <v>2.3633000000000002</v>
          </cell>
          <cell r="I115" t="str">
            <v>026</v>
          </cell>
          <cell r="J115">
            <v>2022</v>
          </cell>
        </row>
        <row r="116">
          <cell r="A116" t="str">
            <v>026FRANKLINHUNTLAND</v>
          </cell>
          <cell r="B116" t="str">
            <v>FRANKLIN</v>
          </cell>
          <cell r="C116" t="str">
            <v>HUNTLAND</v>
          </cell>
          <cell r="E116">
            <v>1.8268</v>
          </cell>
          <cell r="F116">
            <v>0.91649999999999998</v>
          </cell>
          <cell r="H116">
            <v>2.7433000000000001</v>
          </cell>
          <cell r="I116" t="str">
            <v>026</v>
          </cell>
          <cell r="J116">
            <v>2022</v>
          </cell>
        </row>
        <row r="117">
          <cell r="A117" t="str">
            <v>026FRANKLINTULLAHOMA</v>
          </cell>
          <cell r="B117" t="str">
            <v>FRANKLIN</v>
          </cell>
          <cell r="C117" t="str">
            <v>TULLAHOMA</v>
          </cell>
          <cell r="E117">
            <v>1.6685000000000001</v>
          </cell>
          <cell r="F117">
            <v>1.9532</v>
          </cell>
          <cell r="H117">
            <v>3.6217000000000001</v>
          </cell>
          <cell r="I117" t="str">
            <v>026</v>
          </cell>
          <cell r="J117">
            <v>2022</v>
          </cell>
        </row>
        <row r="118">
          <cell r="A118" t="str">
            <v>026FRANKLINWINCHESTER</v>
          </cell>
          <cell r="B118" t="str">
            <v>FRANKLIN</v>
          </cell>
          <cell r="C118" t="str">
            <v>WINCHESTER</v>
          </cell>
          <cell r="E118">
            <v>1.6685000000000001</v>
          </cell>
          <cell r="F118">
            <v>0.85250000000000004</v>
          </cell>
          <cell r="H118">
            <v>2.5209999999999999</v>
          </cell>
          <cell r="I118" t="str">
            <v>026</v>
          </cell>
          <cell r="J118">
            <v>2022</v>
          </cell>
        </row>
        <row r="119">
          <cell r="A119" t="str">
            <v>026FRANKLIN</v>
          </cell>
          <cell r="B119" t="str">
            <v>FRANKLIN</v>
          </cell>
          <cell r="E119">
            <v>1.8753</v>
          </cell>
          <cell r="H119">
            <v>1.8753</v>
          </cell>
          <cell r="I119" t="str">
            <v>026</v>
          </cell>
          <cell r="J119">
            <v>2022</v>
          </cell>
        </row>
        <row r="120">
          <cell r="A120" t="str">
            <v>027GIBSONBRADFORDBRADFORD SSD</v>
          </cell>
          <cell r="B120" t="str">
            <v>GIBSON</v>
          </cell>
          <cell r="C120" t="str">
            <v>BRADFORD</v>
          </cell>
          <cell r="D120" t="str">
            <v>BRADFORD SSD</v>
          </cell>
          <cell r="E120">
            <v>1.0322</v>
          </cell>
          <cell r="F120">
            <v>1.9</v>
          </cell>
          <cell r="G120">
            <v>1.98</v>
          </cell>
          <cell r="H120">
            <v>4.9122000000000003</v>
          </cell>
          <cell r="I120" t="str">
            <v>027</v>
          </cell>
          <cell r="J120">
            <v>2022</v>
          </cell>
        </row>
        <row r="121">
          <cell r="A121" t="str">
            <v>027GIBSONDYERGIBSON CO SSD</v>
          </cell>
          <cell r="B121" t="str">
            <v>GIBSON</v>
          </cell>
          <cell r="C121" t="str">
            <v>DYER</v>
          </cell>
          <cell r="D121" t="str">
            <v>GIBSON CO SSD</v>
          </cell>
          <cell r="E121">
            <v>1.0322</v>
          </cell>
          <cell r="F121">
            <v>1.93</v>
          </cell>
          <cell r="G121">
            <v>2.0103</v>
          </cell>
          <cell r="H121">
            <v>4.9725000000000001</v>
          </cell>
          <cell r="I121" t="str">
            <v>027</v>
          </cell>
          <cell r="J121">
            <v>2022</v>
          </cell>
        </row>
        <row r="122">
          <cell r="A122" t="str">
            <v>027GIBSONGIBSONGIBSON CO SSD</v>
          </cell>
          <cell r="B122" t="str">
            <v>GIBSON</v>
          </cell>
          <cell r="C122" t="str">
            <v>GIBSON</v>
          </cell>
          <cell r="D122" t="str">
            <v>GIBSON CO SSD</v>
          </cell>
          <cell r="E122">
            <v>1.0322</v>
          </cell>
          <cell r="F122">
            <v>1.03572</v>
          </cell>
          <cell r="G122">
            <v>2.0103</v>
          </cell>
          <cell r="H122">
            <v>4.07822</v>
          </cell>
          <cell r="I122" t="str">
            <v>027</v>
          </cell>
          <cell r="J122">
            <v>2022</v>
          </cell>
        </row>
        <row r="123">
          <cell r="A123" t="str">
            <v>027GIBSONHUMBOLDTHUMBOLDT SSD</v>
          </cell>
          <cell r="B123" t="str">
            <v>GIBSON</v>
          </cell>
          <cell r="C123" t="str">
            <v>HUMBOLDT</v>
          </cell>
          <cell r="D123" t="str">
            <v>HUMBOLDT SSD</v>
          </cell>
          <cell r="E123">
            <v>1.0322</v>
          </cell>
          <cell r="F123">
            <v>2.7296999999999998</v>
          </cell>
          <cell r="H123">
            <v>3.7618999999999998</v>
          </cell>
          <cell r="I123" t="str">
            <v>027</v>
          </cell>
          <cell r="J123">
            <v>2022</v>
          </cell>
        </row>
        <row r="124">
          <cell r="A124" t="str">
            <v>027GIBSONKENTONKENTON SSD/GIBSON CO SSD</v>
          </cell>
          <cell r="B124" t="str">
            <v>GIBSON</v>
          </cell>
          <cell r="C124" t="str">
            <v>KENTON</v>
          </cell>
          <cell r="D124" t="str">
            <v>KENTON SSD/GIBSON CO SSD</v>
          </cell>
          <cell r="E124">
            <v>1.0322</v>
          </cell>
          <cell r="F124">
            <v>1.4883</v>
          </cell>
          <cell r="G124">
            <v>2.4203000000000001</v>
          </cell>
          <cell r="H124">
            <v>4.9408000000000003</v>
          </cell>
          <cell r="I124" t="str">
            <v>027</v>
          </cell>
          <cell r="J124">
            <v>2022</v>
          </cell>
        </row>
        <row r="125">
          <cell r="A125" t="str">
            <v>027GIBSONMEDINAGIBSON CO SSD</v>
          </cell>
          <cell r="B125" t="str">
            <v>GIBSON</v>
          </cell>
          <cell r="C125" t="str">
            <v>MEDINA</v>
          </cell>
          <cell r="D125" t="str">
            <v>GIBSON CO SSD</v>
          </cell>
          <cell r="E125">
            <v>1.0322</v>
          </cell>
          <cell r="F125">
            <v>1.5670999999999999</v>
          </cell>
          <cell r="G125">
            <v>2.0103</v>
          </cell>
          <cell r="H125">
            <v>4.6096000000000004</v>
          </cell>
          <cell r="I125" t="str">
            <v>027</v>
          </cell>
          <cell r="J125">
            <v>2022</v>
          </cell>
        </row>
        <row r="126">
          <cell r="A126" t="str">
            <v>027GIBSONMILANMILAN SSD</v>
          </cell>
          <cell r="B126" t="str">
            <v>GIBSON</v>
          </cell>
          <cell r="C126" t="str">
            <v>MILAN</v>
          </cell>
          <cell r="D126" t="str">
            <v>MILAN SSD</v>
          </cell>
          <cell r="E126">
            <v>1.0322</v>
          </cell>
          <cell r="F126">
            <v>1.6022000000000001</v>
          </cell>
          <cell r="G126">
            <v>2.16</v>
          </cell>
          <cell r="H126">
            <v>4.7944000000000004</v>
          </cell>
          <cell r="I126" t="str">
            <v>027</v>
          </cell>
          <cell r="J126">
            <v>2022</v>
          </cell>
        </row>
        <row r="127">
          <cell r="A127" t="str">
            <v>027GIBSONRUTHERFORDGIBSON CO SSD</v>
          </cell>
          <cell r="B127" t="str">
            <v>GIBSON</v>
          </cell>
          <cell r="C127" t="str">
            <v>RUTHERFORD</v>
          </cell>
          <cell r="D127" t="str">
            <v>GIBSON CO SSD</v>
          </cell>
          <cell r="E127">
            <v>1.0322</v>
          </cell>
          <cell r="F127">
            <v>1.94</v>
          </cell>
          <cell r="G127">
            <v>2.0103</v>
          </cell>
          <cell r="H127">
            <v>4.9824999999999999</v>
          </cell>
          <cell r="I127" t="str">
            <v>027</v>
          </cell>
          <cell r="J127">
            <v>2022</v>
          </cell>
        </row>
        <row r="128">
          <cell r="A128" t="str">
            <v>027GIBSONTRENTONTRENTON SSD</v>
          </cell>
          <cell r="B128" t="str">
            <v>GIBSON</v>
          </cell>
          <cell r="C128" t="str">
            <v>TRENTON</v>
          </cell>
          <cell r="D128" t="str">
            <v>TRENTON SSD</v>
          </cell>
          <cell r="E128">
            <v>1.0322</v>
          </cell>
          <cell r="F128">
            <v>1.63</v>
          </cell>
          <cell r="G128">
            <v>2.1105</v>
          </cell>
          <cell r="H128">
            <v>4.7727000000000004</v>
          </cell>
          <cell r="I128" t="str">
            <v>027</v>
          </cell>
          <cell r="J128">
            <v>2022</v>
          </cell>
        </row>
        <row r="129">
          <cell r="A129" t="str">
            <v>027GIBSONYORKVILLEGIBSON CO SSD</v>
          </cell>
          <cell r="B129" t="str">
            <v>GIBSON</v>
          </cell>
          <cell r="C129" t="str">
            <v>YORKVILLE</v>
          </cell>
          <cell r="D129" t="str">
            <v>GIBSON CO SSD</v>
          </cell>
          <cell r="E129">
            <v>1.0322</v>
          </cell>
          <cell r="F129">
            <v>0.56140000000000001</v>
          </cell>
          <cell r="G129">
            <v>2.0103</v>
          </cell>
          <cell r="H129">
            <v>3.6038999999999999</v>
          </cell>
          <cell r="I129" t="str">
            <v>027</v>
          </cell>
          <cell r="J129">
            <v>2022</v>
          </cell>
        </row>
        <row r="130">
          <cell r="A130" t="str">
            <v>027GIBSONBRADFORD SSD</v>
          </cell>
          <cell r="B130" t="str">
            <v>GIBSON</v>
          </cell>
          <cell r="D130" t="str">
            <v>BRADFORD SSD</v>
          </cell>
          <cell r="E130">
            <v>1.0322</v>
          </cell>
          <cell r="G130">
            <v>1.98</v>
          </cell>
          <cell r="H130">
            <v>3.0122</v>
          </cell>
          <cell r="I130" t="str">
            <v>027</v>
          </cell>
          <cell r="J130">
            <v>2022</v>
          </cell>
        </row>
        <row r="131">
          <cell r="A131" t="str">
            <v>027GIBSONGIBSON CO SSD</v>
          </cell>
          <cell r="B131" t="str">
            <v>GIBSON</v>
          </cell>
          <cell r="D131" t="str">
            <v>GIBSON CO SSD</v>
          </cell>
          <cell r="E131">
            <v>1.0322</v>
          </cell>
          <cell r="G131">
            <v>2.0103</v>
          </cell>
          <cell r="H131">
            <v>3.0425</v>
          </cell>
          <cell r="I131" t="str">
            <v>027</v>
          </cell>
          <cell r="J131">
            <v>2022</v>
          </cell>
        </row>
        <row r="132">
          <cell r="A132" t="str">
            <v>027GIBSONKENTON SSD</v>
          </cell>
          <cell r="B132" t="str">
            <v>GIBSON</v>
          </cell>
          <cell r="D132" t="str">
            <v>KENTON SSD</v>
          </cell>
          <cell r="E132">
            <v>1.0322</v>
          </cell>
          <cell r="G132">
            <v>0.41</v>
          </cell>
          <cell r="H132">
            <v>1.4421999999999999</v>
          </cell>
          <cell r="I132" t="str">
            <v>027</v>
          </cell>
          <cell r="J132">
            <v>2022</v>
          </cell>
        </row>
        <row r="133">
          <cell r="A133" t="str">
            <v>027GIBSONKENTON SSD/GIBSON CO SSD</v>
          </cell>
          <cell r="B133" t="str">
            <v>GIBSON</v>
          </cell>
          <cell r="D133" t="str">
            <v>KENTON SSD/GIBSON CO SSD</v>
          </cell>
          <cell r="E133">
            <v>1.0322</v>
          </cell>
          <cell r="G133">
            <v>2.4203000000000001</v>
          </cell>
          <cell r="H133">
            <v>3.4525000000000001</v>
          </cell>
          <cell r="I133" t="str">
            <v>027</v>
          </cell>
          <cell r="J133">
            <v>2022</v>
          </cell>
        </row>
        <row r="134">
          <cell r="A134" t="str">
            <v>027GIBSONMILAN SSD</v>
          </cell>
          <cell r="B134" t="str">
            <v>GIBSON</v>
          </cell>
          <cell r="D134" t="str">
            <v>MILAN SSD</v>
          </cell>
          <cell r="E134">
            <v>1.0322</v>
          </cell>
          <cell r="G134">
            <v>2.16</v>
          </cell>
          <cell r="H134">
            <v>3.1922000000000001</v>
          </cell>
          <cell r="I134" t="str">
            <v>027</v>
          </cell>
          <cell r="J134">
            <v>2022</v>
          </cell>
        </row>
        <row r="135">
          <cell r="A135" t="str">
            <v>027GIBSONTRENTON SSD</v>
          </cell>
          <cell r="B135" t="str">
            <v>GIBSON</v>
          </cell>
          <cell r="D135" t="str">
            <v>TRENTON SSD</v>
          </cell>
          <cell r="E135">
            <v>1.0322</v>
          </cell>
          <cell r="G135">
            <v>2.1105</v>
          </cell>
          <cell r="H135">
            <v>3.1427</v>
          </cell>
          <cell r="I135" t="str">
            <v>027</v>
          </cell>
          <cell r="J135">
            <v>2022</v>
          </cell>
        </row>
        <row r="136">
          <cell r="A136" t="str">
            <v>027GIBSON</v>
          </cell>
          <cell r="B136" t="str">
            <v>GIBSON</v>
          </cell>
          <cell r="E136">
            <v>1.0322</v>
          </cell>
          <cell r="H136">
            <v>1.0322</v>
          </cell>
          <cell r="I136" t="str">
            <v>027</v>
          </cell>
          <cell r="J136">
            <v>2022</v>
          </cell>
        </row>
        <row r="137">
          <cell r="A137" t="str">
            <v>028GILESARDMORE</v>
          </cell>
          <cell r="B137" t="str">
            <v>GILES</v>
          </cell>
          <cell r="C137" t="str">
            <v>ARDMORE</v>
          </cell>
          <cell r="E137">
            <v>1.9863</v>
          </cell>
          <cell r="F137">
            <v>0.16</v>
          </cell>
          <cell r="H137">
            <v>2.1463000000000001</v>
          </cell>
          <cell r="I137" t="str">
            <v>028</v>
          </cell>
          <cell r="J137">
            <v>2022</v>
          </cell>
        </row>
        <row r="138">
          <cell r="A138" t="str">
            <v>028GILESELKTON</v>
          </cell>
          <cell r="B138" t="str">
            <v>GILES</v>
          </cell>
          <cell r="C138" t="str">
            <v>ELKTON</v>
          </cell>
          <cell r="E138">
            <v>1.9863</v>
          </cell>
          <cell r="F138">
            <v>0.34029999999999999</v>
          </cell>
          <cell r="H138">
            <v>2.3266</v>
          </cell>
          <cell r="I138" t="str">
            <v>028</v>
          </cell>
          <cell r="J138">
            <v>2022</v>
          </cell>
        </row>
        <row r="139">
          <cell r="A139" t="str">
            <v>028GILESLYNNVILLE</v>
          </cell>
          <cell r="B139" t="str">
            <v>GILES</v>
          </cell>
          <cell r="C139" t="str">
            <v>LYNNVILLE</v>
          </cell>
          <cell r="E139">
            <v>1.9863</v>
          </cell>
          <cell r="F139">
            <v>0.38850000000000001</v>
          </cell>
          <cell r="H139">
            <v>2.3748</v>
          </cell>
          <cell r="I139" t="str">
            <v>028</v>
          </cell>
          <cell r="J139">
            <v>2022</v>
          </cell>
        </row>
        <row r="140">
          <cell r="A140" t="str">
            <v>028GILESPULASKI</v>
          </cell>
          <cell r="B140" t="str">
            <v>GILES</v>
          </cell>
          <cell r="C140" t="str">
            <v>PULASKI</v>
          </cell>
          <cell r="E140">
            <v>1.9863</v>
          </cell>
          <cell r="F140">
            <v>0.42170000000000002</v>
          </cell>
          <cell r="H140">
            <v>2.4079999999999999</v>
          </cell>
          <cell r="I140" t="str">
            <v>028</v>
          </cell>
          <cell r="J140">
            <v>2022</v>
          </cell>
        </row>
        <row r="141">
          <cell r="A141" t="str">
            <v>028GILES</v>
          </cell>
          <cell r="B141" t="str">
            <v>GILES</v>
          </cell>
          <cell r="E141">
            <v>1.9863</v>
          </cell>
          <cell r="H141">
            <v>1.9863</v>
          </cell>
          <cell r="I141" t="str">
            <v>028</v>
          </cell>
          <cell r="J141">
            <v>2022</v>
          </cell>
        </row>
        <row r="142">
          <cell r="A142" t="str">
            <v>029GRAINGER</v>
          </cell>
          <cell r="B142" t="str">
            <v>GRAINGER</v>
          </cell>
          <cell r="E142">
            <v>2.2966000000000002</v>
          </cell>
          <cell r="H142">
            <v>2.2966000000000002</v>
          </cell>
          <cell r="I142" t="str">
            <v>029</v>
          </cell>
          <cell r="J142">
            <v>2022</v>
          </cell>
        </row>
        <row r="143">
          <cell r="A143" t="str">
            <v>030GREENEGREENEVILLE</v>
          </cell>
          <cell r="B143" t="str">
            <v>GREENE</v>
          </cell>
          <cell r="C143" t="str">
            <v>GREENEVILLE</v>
          </cell>
          <cell r="E143">
            <v>1.9844999999999999</v>
          </cell>
          <cell r="F143">
            <v>2.1775000000000002</v>
          </cell>
          <cell r="H143">
            <v>4.1619999999999999</v>
          </cell>
          <cell r="I143" t="str">
            <v>030</v>
          </cell>
          <cell r="J143">
            <v>2022</v>
          </cell>
        </row>
        <row r="144">
          <cell r="A144" t="str">
            <v>030GREENE</v>
          </cell>
          <cell r="B144" t="str">
            <v>GREENE</v>
          </cell>
          <cell r="E144">
            <v>2.0145</v>
          </cell>
          <cell r="H144">
            <v>2.0145</v>
          </cell>
          <cell r="I144" t="str">
            <v>030</v>
          </cell>
          <cell r="J144">
            <v>2022</v>
          </cell>
        </row>
        <row r="145">
          <cell r="A145" t="str">
            <v>031GRUNDYTRACY CITY</v>
          </cell>
          <cell r="B145" t="str">
            <v>GRUNDY</v>
          </cell>
          <cell r="C145" t="str">
            <v>TRACY CITY</v>
          </cell>
          <cell r="E145">
            <v>2.2130999999999998</v>
          </cell>
          <cell r="F145">
            <v>0.6</v>
          </cell>
          <cell r="H145">
            <v>2.8130999999999999</v>
          </cell>
          <cell r="I145" t="str">
            <v>031</v>
          </cell>
          <cell r="J145">
            <v>2022</v>
          </cell>
        </row>
        <row r="146">
          <cell r="A146" t="str">
            <v>031GRUNDY</v>
          </cell>
          <cell r="B146" t="str">
            <v>GRUNDY</v>
          </cell>
          <cell r="E146">
            <v>2.2130999999999998</v>
          </cell>
          <cell r="H146">
            <v>2.2130999999999998</v>
          </cell>
          <cell r="I146" t="str">
            <v>031</v>
          </cell>
          <cell r="J146">
            <v>2022</v>
          </cell>
        </row>
        <row r="147">
          <cell r="A147" t="str">
            <v>032HAMBLENMORRISTOWN</v>
          </cell>
          <cell r="B147" t="str">
            <v>HAMBLEN</v>
          </cell>
          <cell r="C147" t="str">
            <v>MORRISTOWN</v>
          </cell>
          <cell r="E147">
            <v>1.76</v>
          </cell>
          <cell r="F147">
            <v>1.4</v>
          </cell>
          <cell r="H147">
            <v>3.16</v>
          </cell>
          <cell r="I147" t="str">
            <v>032</v>
          </cell>
          <cell r="J147">
            <v>2022</v>
          </cell>
        </row>
        <row r="148">
          <cell r="A148" t="str">
            <v>032HAMBLENWHITE PINE</v>
          </cell>
          <cell r="B148" t="str">
            <v>HAMBLEN</v>
          </cell>
          <cell r="C148" t="str">
            <v>WHITE PINE</v>
          </cell>
          <cell r="E148">
            <v>1.97</v>
          </cell>
          <cell r="F148">
            <v>1.3957999999999999</v>
          </cell>
          <cell r="H148">
            <v>3.3658000000000001</v>
          </cell>
          <cell r="I148" t="str">
            <v>032</v>
          </cell>
          <cell r="J148">
            <v>2022</v>
          </cell>
        </row>
        <row r="149">
          <cell r="A149" t="str">
            <v>032HAMBLEN</v>
          </cell>
          <cell r="B149" t="str">
            <v>HAMBLEN</v>
          </cell>
          <cell r="E149">
            <v>1.97</v>
          </cell>
          <cell r="H149">
            <v>1.97</v>
          </cell>
          <cell r="I149" t="str">
            <v>032</v>
          </cell>
          <cell r="J149">
            <v>2022</v>
          </cell>
        </row>
        <row r="150">
          <cell r="A150" t="str">
            <v>033HAMILTONCHATTANOOGA</v>
          </cell>
          <cell r="B150" t="str">
            <v>HAMILTON</v>
          </cell>
          <cell r="C150" t="str">
            <v>CHATTANOOGA</v>
          </cell>
          <cell r="E150">
            <v>2.2372999999999998</v>
          </cell>
          <cell r="F150">
            <v>2.25</v>
          </cell>
          <cell r="H150">
            <v>4.4873000000000003</v>
          </cell>
          <cell r="I150" t="str">
            <v>033</v>
          </cell>
          <cell r="J150">
            <v>2022</v>
          </cell>
        </row>
        <row r="151">
          <cell r="A151" t="str">
            <v>033HAMILTONCOLLEGEDALE</v>
          </cell>
          <cell r="B151" t="str">
            <v>HAMILTON</v>
          </cell>
          <cell r="C151" t="str">
            <v>COLLEGEDALE</v>
          </cell>
          <cell r="E151">
            <v>2.2372999999999998</v>
          </cell>
          <cell r="F151">
            <v>1.3896999999999999</v>
          </cell>
          <cell r="H151">
            <v>3.6269999999999998</v>
          </cell>
          <cell r="I151" t="str">
            <v>033</v>
          </cell>
          <cell r="J151">
            <v>2022</v>
          </cell>
        </row>
        <row r="152">
          <cell r="A152" t="str">
            <v>033HAMILTONEAST RIDGE</v>
          </cell>
          <cell r="B152" t="str">
            <v>HAMILTON</v>
          </cell>
          <cell r="C152" t="str">
            <v>EAST RIDGE</v>
          </cell>
          <cell r="E152">
            <v>2.2372999999999998</v>
          </cell>
          <cell r="F152">
            <v>1.25</v>
          </cell>
          <cell r="H152">
            <v>3.4872999999999998</v>
          </cell>
          <cell r="I152" t="str">
            <v>033</v>
          </cell>
          <cell r="J152">
            <v>2022</v>
          </cell>
        </row>
        <row r="153">
          <cell r="A153" t="str">
            <v>033HAMILTONLAKESITE</v>
          </cell>
          <cell r="B153" t="str">
            <v>HAMILTON</v>
          </cell>
          <cell r="C153" t="str">
            <v>LAKESITE</v>
          </cell>
          <cell r="E153">
            <v>2.2372999999999998</v>
          </cell>
          <cell r="F153">
            <v>0.2</v>
          </cell>
          <cell r="H153">
            <v>2.4373</v>
          </cell>
          <cell r="I153" t="str">
            <v>033</v>
          </cell>
          <cell r="J153">
            <v>2022</v>
          </cell>
        </row>
        <row r="154">
          <cell r="A154" t="str">
            <v>033HAMILTONLOOKOUT MOUNTAIN</v>
          </cell>
          <cell r="B154" t="str">
            <v>HAMILTON</v>
          </cell>
          <cell r="C154" t="str">
            <v>LOOKOUT MOUNTAIN</v>
          </cell>
          <cell r="E154">
            <v>2.2372999999999998</v>
          </cell>
          <cell r="F154">
            <v>2.02</v>
          </cell>
          <cell r="H154">
            <v>4.2572999999999999</v>
          </cell>
          <cell r="I154" t="str">
            <v>033</v>
          </cell>
          <cell r="J154">
            <v>2022</v>
          </cell>
        </row>
        <row r="155">
          <cell r="A155" t="str">
            <v>033HAMILTONRED BANK</v>
          </cell>
          <cell r="B155" t="str">
            <v>HAMILTON</v>
          </cell>
          <cell r="C155" t="str">
            <v>RED BANK</v>
          </cell>
          <cell r="E155">
            <v>2.2372999999999998</v>
          </cell>
          <cell r="F155">
            <v>1.1000000000000001</v>
          </cell>
          <cell r="H155">
            <v>3.3372999999999999</v>
          </cell>
          <cell r="I155" t="str">
            <v>033</v>
          </cell>
          <cell r="J155">
            <v>2022</v>
          </cell>
        </row>
        <row r="156">
          <cell r="A156" t="str">
            <v>033HAMILTONRIDGESIDE</v>
          </cell>
          <cell r="B156" t="str">
            <v>HAMILTON</v>
          </cell>
          <cell r="C156" t="str">
            <v>RIDGESIDE</v>
          </cell>
          <cell r="E156">
            <v>2.2372999999999998</v>
          </cell>
          <cell r="F156">
            <v>2.5499999999999998</v>
          </cell>
          <cell r="H156">
            <v>4.7873000000000001</v>
          </cell>
          <cell r="I156" t="str">
            <v>033</v>
          </cell>
          <cell r="J156">
            <v>2022</v>
          </cell>
        </row>
        <row r="157">
          <cell r="A157" t="str">
            <v>033HAMILTONSIGNAL MOUNTAIN</v>
          </cell>
          <cell r="B157" t="str">
            <v>HAMILTON</v>
          </cell>
          <cell r="C157" t="str">
            <v>SIGNAL MOUNTAIN</v>
          </cell>
          <cell r="E157">
            <v>2.2372999999999998</v>
          </cell>
          <cell r="F157">
            <v>1.7012</v>
          </cell>
          <cell r="H157">
            <v>3.9384999999999999</v>
          </cell>
          <cell r="I157" t="str">
            <v>033</v>
          </cell>
          <cell r="J157">
            <v>2022</v>
          </cell>
        </row>
        <row r="158">
          <cell r="A158" t="str">
            <v>033HAMILTONSODDY DAISY</v>
          </cell>
          <cell r="B158" t="str">
            <v>HAMILTON</v>
          </cell>
          <cell r="C158" t="str">
            <v>SODDY DAISY</v>
          </cell>
          <cell r="E158">
            <v>2.2372999999999998</v>
          </cell>
          <cell r="F158">
            <v>1.1158999999999999</v>
          </cell>
          <cell r="H158">
            <v>3.3532000000000002</v>
          </cell>
          <cell r="I158" t="str">
            <v>033</v>
          </cell>
          <cell r="J158">
            <v>2022</v>
          </cell>
        </row>
        <row r="159">
          <cell r="A159" t="str">
            <v>033HAMILTONWALDEN</v>
          </cell>
          <cell r="B159" t="str">
            <v>HAMILTON</v>
          </cell>
          <cell r="C159" t="str">
            <v>WALDEN</v>
          </cell>
          <cell r="E159">
            <v>2.2372999999999998</v>
          </cell>
          <cell r="F159">
            <v>0.53149999999999997</v>
          </cell>
          <cell r="H159">
            <v>2.7688000000000001</v>
          </cell>
          <cell r="I159" t="str">
            <v>033</v>
          </cell>
          <cell r="J159">
            <v>2022</v>
          </cell>
        </row>
        <row r="160">
          <cell r="A160" t="str">
            <v>033HAMILTON</v>
          </cell>
          <cell r="B160" t="str">
            <v>HAMILTON</v>
          </cell>
          <cell r="E160">
            <v>2.2372999999999998</v>
          </cell>
          <cell r="H160">
            <v>2.2372999999999998</v>
          </cell>
          <cell r="I160" t="str">
            <v>033</v>
          </cell>
          <cell r="J160">
            <v>2022</v>
          </cell>
        </row>
        <row r="161">
          <cell r="A161" t="str">
            <v>034HANCOCK</v>
          </cell>
          <cell r="B161" t="str">
            <v>HANCOCK</v>
          </cell>
          <cell r="E161">
            <v>2.2200000000000002</v>
          </cell>
          <cell r="H161">
            <v>2.2200000000000002</v>
          </cell>
          <cell r="I161" t="str">
            <v>034</v>
          </cell>
          <cell r="J161">
            <v>2022</v>
          </cell>
        </row>
        <row r="162">
          <cell r="A162" t="str">
            <v>035HARDEMANBOLIVAR</v>
          </cell>
          <cell r="B162" t="str">
            <v>HARDEMAN</v>
          </cell>
          <cell r="C162" t="str">
            <v>BOLIVAR</v>
          </cell>
          <cell r="E162">
            <v>2.5499999999999998</v>
          </cell>
          <cell r="F162">
            <v>1.1541999999999999</v>
          </cell>
          <cell r="H162">
            <v>3.7042000000000002</v>
          </cell>
          <cell r="I162" t="str">
            <v>035</v>
          </cell>
          <cell r="J162">
            <v>2022</v>
          </cell>
        </row>
        <row r="163">
          <cell r="A163" t="str">
            <v>035HARDEMANGRAND JUNCTION</v>
          </cell>
          <cell r="B163" t="str">
            <v>HARDEMAN</v>
          </cell>
          <cell r="C163" t="str">
            <v>GRAND JUNCTION</v>
          </cell>
          <cell r="E163">
            <v>2.5499999999999998</v>
          </cell>
          <cell r="F163">
            <v>0.75</v>
          </cell>
          <cell r="H163">
            <v>3.3</v>
          </cell>
          <cell r="I163" t="str">
            <v>035</v>
          </cell>
          <cell r="J163">
            <v>2022</v>
          </cell>
        </row>
        <row r="164">
          <cell r="A164" t="str">
            <v>035HARDEMANHICKORY VALLEY</v>
          </cell>
          <cell r="B164" t="str">
            <v>HARDEMAN</v>
          </cell>
          <cell r="C164" t="str">
            <v>HICKORY VALLEY</v>
          </cell>
          <cell r="E164">
            <v>2.5499999999999998</v>
          </cell>
          <cell r="F164">
            <v>0.1608</v>
          </cell>
          <cell r="H164">
            <v>2.7107999999999999</v>
          </cell>
          <cell r="I164" t="str">
            <v>035</v>
          </cell>
          <cell r="J164">
            <v>2022</v>
          </cell>
        </row>
        <row r="165">
          <cell r="A165" t="str">
            <v>035HARDEMANHORNSBY</v>
          </cell>
          <cell r="B165" t="str">
            <v>HARDEMAN</v>
          </cell>
          <cell r="C165" t="str">
            <v>HORNSBY</v>
          </cell>
          <cell r="E165">
            <v>2.5499999999999998</v>
          </cell>
          <cell r="F165">
            <v>0.4783</v>
          </cell>
          <cell r="H165">
            <v>3.0283000000000002</v>
          </cell>
          <cell r="I165" t="str">
            <v>035</v>
          </cell>
          <cell r="J165">
            <v>2022</v>
          </cell>
        </row>
        <row r="166">
          <cell r="A166" t="str">
            <v>035HARDEMANMIDDLETON</v>
          </cell>
          <cell r="B166" t="str">
            <v>HARDEMAN</v>
          </cell>
          <cell r="C166" t="str">
            <v>MIDDLETON</v>
          </cell>
          <cell r="E166">
            <v>2.5499999999999998</v>
          </cell>
          <cell r="F166">
            <v>0.92869999999999997</v>
          </cell>
          <cell r="H166">
            <v>3.4786999999999999</v>
          </cell>
          <cell r="I166" t="str">
            <v>035</v>
          </cell>
          <cell r="J166">
            <v>2022</v>
          </cell>
        </row>
        <row r="167">
          <cell r="A167" t="str">
            <v>035HARDEMANTOONE</v>
          </cell>
          <cell r="B167" t="str">
            <v>HARDEMAN</v>
          </cell>
          <cell r="C167" t="str">
            <v>TOONE</v>
          </cell>
          <cell r="E167">
            <v>2.5499999999999998</v>
          </cell>
          <cell r="F167">
            <v>0.6</v>
          </cell>
          <cell r="H167">
            <v>3.15</v>
          </cell>
          <cell r="I167" t="str">
            <v>035</v>
          </cell>
          <cell r="J167">
            <v>2022</v>
          </cell>
        </row>
        <row r="168">
          <cell r="A168" t="str">
            <v>035HARDEMANWHITEVILLE</v>
          </cell>
          <cell r="B168" t="str">
            <v>HARDEMAN</v>
          </cell>
          <cell r="C168" t="str">
            <v>WHITEVILLE</v>
          </cell>
          <cell r="E168">
            <v>2.5499999999999998</v>
          </cell>
          <cell r="F168">
            <v>0.86209999999999998</v>
          </cell>
          <cell r="H168">
            <v>3.4121000000000001</v>
          </cell>
          <cell r="I168" t="str">
            <v>035</v>
          </cell>
          <cell r="J168">
            <v>2022</v>
          </cell>
        </row>
        <row r="169">
          <cell r="A169" t="str">
            <v>035HARDEMAN</v>
          </cell>
          <cell r="B169" t="str">
            <v>HARDEMAN</v>
          </cell>
          <cell r="E169">
            <v>2.5499999999999998</v>
          </cell>
          <cell r="H169">
            <v>2.5499999999999998</v>
          </cell>
          <cell r="I169" t="str">
            <v>035</v>
          </cell>
          <cell r="J169">
            <v>2022</v>
          </cell>
        </row>
        <row r="170">
          <cell r="A170" t="str">
            <v>036HARDINADAMSVILLE</v>
          </cell>
          <cell r="B170" t="str">
            <v>HARDIN</v>
          </cell>
          <cell r="C170" t="str">
            <v>ADAMSVILLE</v>
          </cell>
          <cell r="E170">
            <v>2.06</v>
          </cell>
          <cell r="F170">
            <v>0.87760000000000005</v>
          </cell>
          <cell r="H170">
            <v>2.9376000000000002</v>
          </cell>
          <cell r="I170" t="str">
            <v>036</v>
          </cell>
          <cell r="J170">
            <v>2022</v>
          </cell>
        </row>
        <row r="171">
          <cell r="A171" t="str">
            <v>036HARDINSALTILLO</v>
          </cell>
          <cell r="B171" t="str">
            <v>HARDIN</v>
          </cell>
          <cell r="C171" t="str">
            <v>SALTILLO</v>
          </cell>
          <cell r="E171">
            <v>2.06</v>
          </cell>
          <cell r="F171">
            <v>0.81230000000000002</v>
          </cell>
          <cell r="H171">
            <v>2.8723000000000001</v>
          </cell>
          <cell r="I171" t="str">
            <v>036</v>
          </cell>
          <cell r="J171">
            <v>2022</v>
          </cell>
        </row>
        <row r="172">
          <cell r="A172" t="str">
            <v>036HARDINSAVANNAH</v>
          </cell>
          <cell r="B172" t="str">
            <v>HARDIN</v>
          </cell>
          <cell r="C172" t="str">
            <v>SAVANNAH</v>
          </cell>
          <cell r="E172">
            <v>2.06</v>
          </cell>
          <cell r="F172">
            <v>0.7</v>
          </cell>
          <cell r="H172">
            <v>2.76</v>
          </cell>
          <cell r="I172" t="str">
            <v>036</v>
          </cell>
          <cell r="J172">
            <v>2022</v>
          </cell>
        </row>
        <row r="173">
          <cell r="A173" t="str">
            <v>036HARDIN</v>
          </cell>
          <cell r="B173" t="str">
            <v>HARDIN</v>
          </cell>
          <cell r="E173">
            <v>2.06</v>
          </cell>
          <cell r="H173">
            <v>2.06</v>
          </cell>
          <cell r="I173" t="str">
            <v>036</v>
          </cell>
          <cell r="J173">
            <v>2022</v>
          </cell>
        </row>
        <row r="174">
          <cell r="A174" t="str">
            <v>037HAWKINSBULLS GAP</v>
          </cell>
          <cell r="B174" t="str">
            <v>HAWKINS</v>
          </cell>
          <cell r="C174" t="str">
            <v>BULLS GAP</v>
          </cell>
          <cell r="E174">
            <v>2.3176999999999999</v>
          </cell>
          <cell r="F174">
            <v>0.66</v>
          </cell>
          <cell r="H174">
            <v>2.9777</v>
          </cell>
          <cell r="I174" t="str">
            <v>037</v>
          </cell>
          <cell r="J174">
            <v>2022</v>
          </cell>
        </row>
        <row r="175">
          <cell r="A175" t="str">
            <v>037HAWKINSCHURCH HILL</v>
          </cell>
          <cell r="B175" t="str">
            <v>HAWKINS</v>
          </cell>
          <cell r="C175" t="str">
            <v>CHURCH HILL</v>
          </cell>
          <cell r="E175">
            <v>2.3176999999999999</v>
          </cell>
          <cell r="F175">
            <v>0.96160000000000001</v>
          </cell>
          <cell r="H175">
            <v>3.2793000000000001</v>
          </cell>
          <cell r="I175" t="str">
            <v>037</v>
          </cell>
          <cell r="J175">
            <v>2022</v>
          </cell>
        </row>
        <row r="176">
          <cell r="A176" t="str">
            <v>037HAWKINSKINGSPORT</v>
          </cell>
          <cell r="B176" t="str">
            <v>HAWKINS</v>
          </cell>
          <cell r="C176" t="str">
            <v>KINGSPORT</v>
          </cell>
          <cell r="E176">
            <v>2.3176999999999999</v>
          </cell>
          <cell r="F176">
            <v>1.9983</v>
          </cell>
          <cell r="H176">
            <v>4.3159999999999998</v>
          </cell>
          <cell r="I176" t="str">
            <v>037</v>
          </cell>
          <cell r="J176">
            <v>2022</v>
          </cell>
        </row>
        <row r="177">
          <cell r="A177" t="str">
            <v>037HAWKINSMOUNT CARMEL</v>
          </cell>
          <cell r="B177" t="str">
            <v>HAWKINS</v>
          </cell>
          <cell r="C177" t="str">
            <v>MOUNT CARMEL</v>
          </cell>
          <cell r="E177">
            <v>2.3176999999999999</v>
          </cell>
          <cell r="F177">
            <v>1.3896999999999999</v>
          </cell>
          <cell r="H177">
            <v>3.7073999999999998</v>
          </cell>
          <cell r="I177" t="str">
            <v>037</v>
          </cell>
          <cell r="J177">
            <v>2022</v>
          </cell>
        </row>
        <row r="178">
          <cell r="A178" t="str">
            <v>037HAWKINSROGERSVILLE</v>
          </cell>
          <cell r="B178" t="str">
            <v>HAWKINS</v>
          </cell>
          <cell r="C178" t="str">
            <v>ROGERSVILLE</v>
          </cell>
          <cell r="E178">
            <v>2.3176999999999999</v>
          </cell>
          <cell r="F178">
            <v>1.4864999999999999</v>
          </cell>
          <cell r="H178">
            <v>3.8041999999999998</v>
          </cell>
          <cell r="I178" t="str">
            <v>037</v>
          </cell>
          <cell r="J178">
            <v>2022</v>
          </cell>
        </row>
        <row r="179">
          <cell r="A179" t="str">
            <v>037HAWKINSSURGOINSVILLE</v>
          </cell>
          <cell r="B179" t="str">
            <v>HAWKINS</v>
          </cell>
          <cell r="C179" t="str">
            <v>SURGOINSVILLE</v>
          </cell>
          <cell r="E179">
            <v>2.3176999999999999</v>
          </cell>
          <cell r="F179">
            <v>0.96630000000000005</v>
          </cell>
          <cell r="H179">
            <v>3.2839999999999998</v>
          </cell>
          <cell r="I179" t="str">
            <v>037</v>
          </cell>
          <cell r="J179">
            <v>2022</v>
          </cell>
        </row>
        <row r="180">
          <cell r="A180" t="str">
            <v>037HAWKINS</v>
          </cell>
          <cell r="B180" t="str">
            <v>HAWKINS</v>
          </cell>
          <cell r="E180">
            <v>2.3176999999999999</v>
          </cell>
          <cell r="H180">
            <v>2.3176999999999999</v>
          </cell>
          <cell r="I180" t="str">
            <v>037</v>
          </cell>
          <cell r="J180">
            <v>2022</v>
          </cell>
        </row>
        <row r="181">
          <cell r="A181" t="str">
            <v>038HAYWOODBROWNSVILLE</v>
          </cell>
          <cell r="B181" t="str">
            <v>HAYWOOD</v>
          </cell>
          <cell r="C181" t="str">
            <v>BROWNSVILLE</v>
          </cell>
          <cell r="E181">
            <v>2.7563</v>
          </cell>
          <cell r="F181">
            <v>1.9665999999999999</v>
          </cell>
          <cell r="H181">
            <v>4.7229000000000001</v>
          </cell>
          <cell r="I181" t="str">
            <v>038</v>
          </cell>
          <cell r="J181">
            <v>2022</v>
          </cell>
        </row>
        <row r="182">
          <cell r="A182" t="str">
            <v>038HAYWOODSTANTON</v>
          </cell>
          <cell r="B182" t="str">
            <v>HAYWOOD</v>
          </cell>
          <cell r="C182" t="str">
            <v>STANTON</v>
          </cell>
          <cell r="E182">
            <v>2.7563</v>
          </cell>
          <cell r="F182">
            <v>1.492</v>
          </cell>
          <cell r="H182">
            <v>4.2483000000000004</v>
          </cell>
          <cell r="I182" t="str">
            <v>038</v>
          </cell>
          <cell r="J182">
            <v>2022</v>
          </cell>
        </row>
        <row r="183">
          <cell r="A183" t="str">
            <v>038HAYWOOD</v>
          </cell>
          <cell r="B183" t="str">
            <v>HAYWOOD</v>
          </cell>
          <cell r="E183">
            <v>2.7563</v>
          </cell>
          <cell r="H183">
            <v>2.7563</v>
          </cell>
          <cell r="I183" t="str">
            <v>038</v>
          </cell>
          <cell r="J183">
            <v>2022</v>
          </cell>
        </row>
        <row r="184">
          <cell r="A184" t="str">
            <v>039HENDERSONLEXINGTON</v>
          </cell>
          <cell r="B184" t="str">
            <v>HENDERSON</v>
          </cell>
          <cell r="C184" t="str">
            <v>LEXINGTON</v>
          </cell>
          <cell r="E184">
            <v>2.1806000000000001</v>
          </cell>
          <cell r="F184">
            <v>1.2075</v>
          </cell>
          <cell r="H184">
            <v>3.3881000000000001</v>
          </cell>
          <cell r="I184" t="str">
            <v>039</v>
          </cell>
          <cell r="J184">
            <v>2022</v>
          </cell>
        </row>
        <row r="185">
          <cell r="A185" t="str">
            <v>039HENDERSONSARDIS</v>
          </cell>
          <cell r="B185" t="str">
            <v>HENDERSON</v>
          </cell>
          <cell r="C185" t="str">
            <v>SARDIS</v>
          </cell>
          <cell r="E185">
            <v>2.1806000000000001</v>
          </cell>
          <cell r="F185">
            <v>0.5</v>
          </cell>
          <cell r="H185">
            <v>2.6806000000000001</v>
          </cell>
          <cell r="I185" t="str">
            <v>039</v>
          </cell>
          <cell r="J185">
            <v>2022</v>
          </cell>
        </row>
        <row r="186">
          <cell r="A186" t="str">
            <v>039HENDERSONSCOTTS HILL</v>
          </cell>
          <cell r="B186" t="str">
            <v>HENDERSON</v>
          </cell>
          <cell r="C186" t="str">
            <v>SCOTTS HILL</v>
          </cell>
          <cell r="E186">
            <v>2.1806000000000001</v>
          </cell>
          <cell r="F186">
            <v>0.68089999999999995</v>
          </cell>
          <cell r="H186">
            <v>2.8614999999999999</v>
          </cell>
          <cell r="I186" t="str">
            <v>039</v>
          </cell>
          <cell r="J186">
            <v>2022</v>
          </cell>
        </row>
        <row r="187">
          <cell r="A187" t="str">
            <v>039HENDERSON</v>
          </cell>
          <cell r="B187" t="str">
            <v>HENDERSON</v>
          </cell>
          <cell r="E187">
            <v>2.1806000000000001</v>
          </cell>
          <cell r="H187">
            <v>2.1806000000000001</v>
          </cell>
          <cell r="I187" t="str">
            <v>039</v>
          </cell>
          <cell r="J187">
            <v>2022</v>
          </cell>
        </row>
        <row r="188">
          <cell r="A188" t="str">
            <v>040HENRYCOTTAGE GROVE</v>
          </cell>
          <cell r="B188" t="str">
            <v>HENRY</v>
          </cell>
          <cell r="C188" t="str">
            <v>COTTAGE GROVE</v>
          </cell>
          <cell r="E188">
            <v>1.8933</v>
          </cell>
          <cell r="F188">
            <v>0.44529999999999997</v>
          </cell>
          <cell r="H188">
            <v>2.3386</v>
          </cell>
          <cell r="I188" t="str">
            <v>040</v>
          </cell>
          <cell r="J188">
            <v>2022</v>
          </cell>
        </row>
        <row r="189">
          <cell r="A189" t="str">
            <v>040HENRYHENRY</v>
          </cell>
          <cell r="B189" t="str">
            <v>HENRY</v>
          </cell>
          <cell r="C189" t="str">
            <v>HENRY</v>
          </cell>
          <cell r="E189">
            <v>1.8933</v>
          </cell>
          <cell r="F189">
            <v>0.78990000000000005</v>
          </cell>
          <cell r="H189">
            <v>2.6831999999999998</v>
          </cell>
          <cell r="I189" t="str">
            <v>040</v>
          </cell>
          <cell r="J189">
            <v>2022</v>
          </cell>
        </row>
        <row r="190">
          <cell r="A190" t="str">
            <v>040HENRYMcKENZIE</v>
          </cell>
          <cell r="B190" t="str">
            <v>HENRY</v>
          </cell>
          <cell r="C190" t="str">
            <v>McKENZIE</v>
          </cell>
          <cell r="E190">
            <v>1.8933</v>
          </cell>
          <cell r="F190">
            <v>1.0097</v>
          </cell>
          <cell r="H190">
            <v>2.903</v>
          </cell>
          <cell r="I190" t="str">
            <v>040</v>
          </cell>
          <cell r="J190">
            <v>2022</v>
          </cell>
        </row>
        <row r="191">
          <cell r="A191" t="str">
            <v>040HENRYPARISPARIS SSD</v>
          </cell>
          <cell r="B191" t="str">
            <v>HENRY</v>
          </cell>
          <cell r="C191" t="str">
            <v>PARIS</v>
          </cell>
          <cell r="D191" t="str">
            <v>PARIS SSD</v>
          </cell>
          <cell r="E191">
            <v>1.8933</v>
          </cell>
          <cell r="F191">
            <v>0.8</v>
          </cell>
          <cell r="G191">
            <v>0.50649999999999995</v>
          </cell>
          <cell r="H191">
            <v>3.1998000000000002</v>
          </cell>
          <cell r="I191" t="str">
            <v>040</v>
          </cell>
          <cell r="J191">
            <v>2022</v>
          </cell>
        </row>
        <row r="192">
          <cell r="A192" t="str">
            <v>040HENRYPARIS</v>
          </cell>
          <cell r="B192" t="str">
            <v>HENRY</v>
          </cell>
          <cell r="C192" t="str">
            <v>PARIS</v>
          </cell>
          <cell r="E192">
            <v>1.8933</v>
          </cell>
          <cell r="F192">
            <v>0.8</v>
          </cell>
          <cell r="H192">
            <v>2.6932999999999998</v>
          </cell>
          <cell r="I192" t="str">
            <v>040</v>
          </cell>
          <cell r="J192">
            <v>2022</v>
          </cell>
        </row>
        <row r="193">
          <cell r="A193" t="str">
            <v>040HENRYPURYEAR</v>
          </cell>
          <cell r="B193" t="str">
            <v>HENRY</v>
          </cell>
          <cell r="C193" t="str">
            <v>PURYEAR</v>
          </cell>
          <cell r="E193">
            <v>1.8933</v>
          </cell>
          <cell r="F193">
            <v>0.61</v>
          </cell>
          <cell r="H193">
            <v>2.5032999999999999</v>
          </cell>
          <cell r="I193" t="str">
            <v>040</v>
          </cell>
          <cell r="J193">
            <v>2022</v>
          </cell>
        </row>
        <row r="194">
          <cell r="A194" t="str">
            <v>040HENRYPARIS SSD</v>
          </cell>
          <cell r="B194" t="str">
            <v>HENRY</v>
          </cell>
          <cell r="D194" t="str">
            <v>PARIS SSD</v>
          </cell>
          <cell r="E194">
            <v>1.8933</v>
          </cell>
          <cell r="G194">
            <v>0.50649999999999995</v>
          </cell>
          <cell r="H194">
            <v>2.3997999999999999</v>
          </cell>
          <cell r="I194" t="str">
            <v>040</v>
          </cell>
          <cell r="J194">
            <v>2022</v>
          </cell>
        </row>
        <row r="195">
          <cell r="A195" t="str">
            <v>040HENRY</v>
          </cell>
          <cell r="B195" t="str">
            <v>HENRY</v>
          </cell>
          <cell r="E195">
            <v>1.8933</v>
          </cell>
          <cell r="H195">
            <v>1.8933</v>
          </cell>
          <cell r="I195" t="str">
            <v>040</v>
          </cell>
          <cell r="J195">
            <v>2022</v>
          </cell>
        </row>
        <row r="196">
          <cell r="A196" t="str">
            <v>041HICKMANCENTERVILLE</v>
          </cell>
          <cell r="B196" t="str">
            <v>HICKMAN</v>
          </cell>
          <cell r="C196" t="str">
            <v>CENTERVILLE</v>
          </cell>
          <cell r="E196">
            <v>2.3323999999999998</v>
          </cell>
          <cell r="F196">
            <v>0.95550000000000002</v>
          </cell>
          <cell r="H196">
            <v>3.2879</v>
          </cell>
          <cell r="I196" t="str">
            <v>041</v>
          </cell>
          <cell r="J196">
            <v>2022</v>
          </cell>
        </row>
        <row r="197">
          <cell r="A197" t="str">
            <v>041HICKMAN</v>
          </cell>
          <cell r="B197" t="str">
            <v>HICKMAN</v>
          </cell>
          <cell r="E197">
            <v>2.3323999999999998</v>
          </cell>
          <cell r="H197">
            <v>2.3323999999999998</v>
          </cell>
          <cell r="I197" t="str">
            <v>041</v>
          </cell>
          <cell r="J197">
            <v>2022</v>
          </cell>
        </row>
        <row r="198">
          <cell r="A198" t="str">
            <v>042HOUSTONERIN</v>
          </cell>
          <cell r="B198" t="str">
            <v>HOUSTON</v>
          </cell>
          <cell r="C198" t="str">
            <v>ERIN</v>
          </cell>
          <cell r="E198">
            <v>2.7989000000000002</v>
          </cell>
          <cell r="F198">
            <v>1.0422</v>
          </cell>
          <cell r="H198">
            <v>3.8411</v>
          </cell>
          <cell r="I198" t="str">
            <v>042</v>
          </cell>
          <cell r="J198">
            <v>2022</v>
          </cell>
        </row>
        <row r="199">
          <cell r="A199" t="str">
            <v>042HOUSTONTENN RIDGE</v>
          </cell>
          <cell r="B199" t="str">
            <v>HOUSTON</v>
          </cell>
          <cell r="C199" t="str">
            <v>TENN RIDGE</v>
          </cell>
          <cell r="E199">
            <v>2.7989000000000002</v>
          </cell>
          <cell r="F199">
            <v>0.77500000000000002</v>
          </cell>
          <cell r="H199">
            <v>3.5739000000000001</v>
          </cell>
          <cell r="I199" t="str">
            <v>042</v>
          </cell>
          <cell r="J199">
            <v>2022</v>
          </cell>
        </row>
        <row r="200">
          <cell r="A200" t="str">
            <v>042HOUSTON</v>
          </cell>
          <cell r="B200" t="str">
            <v>HOUSTON</v>
          </cell>
          <cell r="E200">
            <v>2.7989000000000002</v>
          </cell>
          <cell r="H200">
            <v>2.7989000000000002</v>
          </cell>
          <cell r="I200" t="str">
            <v>042</v>
          </cell>
          <cell r="J200">
            <v>2022</v>
          </cell>
        </row>
        <row r="201">
          <cell r="A201" t="str">
            <v>043HUMPHREYSMcEWEN</v>
          </cell>
          <cell r="B201" t="str">
            <v>HUMPHREYS</v>
          </cell>
          <cell r="C201" t="str">
            <v>McEWEN</v>
          </cell>
          <cell r="E201">
            <v>2.1</v>
          </cell>
          <cell r="F201">
            <v>0.47989999999999999</v>
          </cell>
          <cell r="H201">
            <v>2.5798999999999999</v>
          </cell>
          <cell r="I201" t="str">
            <v>043</v>
          </cell>
          <cell r="J201">
            <v>2022</v>
          </cell>
        </row>
        <row r="202">
          <cell r="A202" t="str">
            <v>043HUMPHREYSNEW JOHNSONVILLE</v>
          </cell>
          <cell r="B202" t="str">
            <v>HUMPHREYS</v>
          </cell>
          <cell r="C202" t="str">
            <v>NEW JOHNSONVILLE</v>
          </cell>
          <cell r="E202">
            <v>2.1</v>
          </cell>
          <cell r="F202">
            <v>0.86980000000000002</v>
          </cell>
          <cell r="H202">
            <v>2.9698000000000002</v>
          </cell>
          <cell r="I202" t="str">
            <v>043</v>
          </cell>
          <cell r="J202">
            <v>2022</v>
          </cell>
        </row>
        <row r="203">
          <cell r="A203" t="str">
            <v>043HUMPHREYSWAVERLY</v>
          </cell>
          <cell r="B203" t="str">
            <v>HUMPHREYS</v>
          </cell>
          <cell r="C203" t="str">
            <v>WAVERLY</v>
          </cell>
          <cell r="E203">
            <v>2.1</v>
          </cell>
          <cell r="F203">
            <v>1.1100000000000001</v>
          </cell>
          <cell r="H203">
            <v>3.21</v>
          </cell>
          <cell r="I203" t="str">
            <v>043</v>
          </cell>
          <cell r="J203">
            <v>2022</v>
          </cell>
        </row>
        <row r="204">
          <cell r="A204" t="str">
            <v>043HUMPHREYS</v>
          </cell>
          <cell r="B204" t="str">
            <v>HUMPHREYS</v>
          </cell>
          <cell r="E204">
            <v>2.1800000000000002</v>
          </cell>
          <cell r="H204">
            <v>2.1800000000000002</v>
          </cell>
          <cell r="I204" t="str">
            <v>043</v>
          </cell>
          <cell r="J204">
            <v>2022</v>
          </cell>
        </row>
        <row r="205">
          <cell r="A205" t="str">
            <v>044JACKSONGAINESBORO</v>
          </cell>
          <cell r="B205" t="str">
            <v>JACKSON</v>
          </cell>
          <cell r="C205" t="str">
            <v>GAINESBORO</v>
          </cell>
          <cell r="E205">
            <v>2.2486999999999999</v>
          </cell>
          <cell r="F205">
            <v>0.39350000000000002</v>
          </cell>
          <cell r="H205">
            <v>2.6421999999999999</v>
          </cell>
          <cell r="I205" t="str">
            <v>044</v>
          </cell>
          <cell r="J205">
            <v>2022</v>
          </cell>
        </row>
        <row r="206">
          <cell r="A206" t="str">
            <v>044JACKSON</v>
          </cell>
          <cell r="B206" t="str">
            <v>JACKSON</v>
          </cell>
          <cell r="E206">
            <v>2.2486999999999999</v>
          </cell>
          <cell r="H206">
            <v>2.2486999999999999</v>
          </cell>
          <cell r="I206" t="str">
            <v>044</v>
          </cell>
          <cell r="J206">
            <v>2022</v>
          </cell>
        </row>
        <row r="207">
          <cell r="A207" t="str">
            <v>045JEFFERSONBANEBERRY</v>
          </cell>
          <cell r="B207" t="str">
            <v>JEFFERSON</v>
          </cell>
          <cell r="C207" t="str">
            <v>BANEBERRY</v>
          </cell>
          <cell r="E207">
            <v>2.19</v>
          </cell>
          <cell r="F207">
            <v>0.82420000000000004</v>
          </cell>
          <cell r="H207">
            <v>3.0142000000000002</v>
          </cell>
          <cell r="I207" t="str">
            <v>045</v>
          </cell>
          <cell r="J207">
            <v>2022</v>
          </cell>
        </row>
        <row r="208">
          <cell r="A208" t="str">
            <v>045JEFFERSONDANDRIDGE</v>
          </cell>
          <cell r="B208" t="str">
            <v>JEFFERSON</v>
          </cell>
          <cell r="C208" t="str">
            <v>DANDRIDGE</v>
          </cell>
          <cell r="E208">
            <v>2.19</v>
          </cell>
          <cell r="F208">
            <v>0.90500000000000003</v>
          </cell>
          <cell r="H208">
            <v>3.0950000000000002</v>
          </cell>
          <cell r="I208" t="str">
            <v>045</v>
          </cell>
          <cell r="J208">
            <v>2022</v>
          </cell>
        </row>
        <row r="209">
          <cell r="A209" t="str">
            <v>045JEFFERSONJEFFERSON CITY</v>
          </cell>
          <cell r="B209" t="str">
            <v>JEFFERSON</v>
          </cell>
          <cell r="C209" t="str">
            <v>JEFFERSON CITY</v>
          </cell>
          <cell r="E209">
            <v>2.19</v>
          </cell>
          <cell r="F209">
            <v>1.2</v>
          </cell>
          <cell r="H209">
            <v>3.39</v>
          </cell>
          <cell r="I209" t="str">
            <v>045</v>
          </cell>
          <cell r="J209">
            <v>2022</v>
          </cell>
        </row>
        <row r="210">
          <cell r="A210" t="str">
            <v>045JEFFERSONMORRISTOWN</v>
          </cell>
          <cell r="B210" t="str">
            <v>JEFFERSON</v>
          </cell>
          <cell r="C210" t="str">
            <v>MORRISTOWN</v>
          </cell>
          <cell r="E210">
            <v>2.19</v>
          </cell>
          <cell r="F210">
            <v>1.4</v>
          </cell>
          <cell r="H210">
            <v>3.59</v>
          </cell>
          <cell r="I210" t="str">
            <v>045</v>
          </cell>
          <cell r="J210">
            <v>2022</v>
          </cell>
        </row>
        <row r="211">
          <cell r="A211" t="str">
            <v>045JEFFERSONNEW MARKET</v>
          </cell>
          <cell r="B211" t="str">
            <v>JEFFERSON</v>
          </cell>
          <cell r="C211" t="str">
            <v>NEW MARKET</v>
          </cell>
          <cell r="E211">
            <v>2.19</v>
          </cell>
          <cell r="F211">
            <v>0.6</v>
          </cell>
          <cell r="H211">
            <v>2.79</v>
          </cell>
          <cell r="I211" t="str">
            <v>045</v>
          </cell>
          <cell r="J211">
            <v>2022</v>
          </cell>
        </row>
        <row r="212">
          <cell r="A212" t="str">
            <v>045JEFFERSONWHITE PINE</v>
          </cell>
          <cell r="B212" t="str">
            <v>JEFFERSON</v>
          </cell>
          <cell r="C212" t="str">
            <v>WHITE PINE</v>
          </cell>
          <cell r="E212">
            <v>2.19</v>
          </cell>
          <cell r="F212">
            <v>1.0762</v>
          </cell>
          <cell r="H212">
            <v>3.2662</v>
          </cell>
          <cell r="I212" t="str">
            <v>045</v>
          </cell>
          <cell r="J212">
            <v>2022</v>
          </cell>
        </row>
        <row r="213">
          <cell r="A213" t="str">
            <v>045JEFFERSON</v>
          </cell>
          <cell r="B213" t="str">
            <v>JEFFERSON</v>
          </cell>
          <cell r="E213">
            <v>2.19</v>
          </cell>
          <cell r="H213">
            <v>2.19</v>
          </cell>
          <cell r="I213" t="str">
            <v>045</v>
          </cell>
          <cell r="J213">
            <v>2022</v>
          </cell>
        </row>
        <row r="214">
          <cell r="A214" t="str">
            <v>046JOHNSONMOUNTAIN CITY</v>
          </cell>
          <cell r="B214" t="str">
            <v>JOHNSON</v>
          </cell>
          <cell r="C214" t="str">
            <v>MOUNTAIN CITY</v>
          </cell>
          <cell r="E214">
            <v>1.81</v>
          </cell>
          <cell r="F214">
            <v>1.0107999999999999</v>
          </cell>
          <cell r="H214">
            <v>2.8208000000000002</v>
          </cell>
          <cell r="I214" t="str">
            <v>046</v>
          </cell>
          <cell r="J214">
            <v>2022</v>
          </cell>
        </row>
        <row r="215">
          <cell r="A215" t="str">
            <v>046JOHNSON</v>
          </cell>
          <cell r="B215" t="str">
            <v>JOHNSON</v>
          </cell>
          <cell r="E215">
            <v>1.81</v>
          </cell>
          <cell r="H215">
            <v>1.81</v>
          </cell>
          <cell r="I215" t="str">
            <v>046</v>
          </cell>
          <cell r="J215">
            <v>2022</v>
          </cell>
        </row>
        <row r="216">
          <cell r="A216" t="str">
            <v>047KNOXKNOXVILLE</v>
          </cell>
          <cell r="B216" t="str">
            <v>KNOX</v>
          </cell>
          <cell r="C216" t="str">
            <v>KNOXVILLE</v>
          </cell>
          <cell r="E216">
            <v>1.554</v>
          </cell>
          <cell r="F216">
            <v>2.1556000000000002</v>
          </cell>
          <cell r="H216">
            <v>3.7096</v>
          </cell>
          <cell r="I216" t="str">
            <v>047</v>
          </cell>
          <cell r="J216">
            <v>2022</v>
          </cell>
        </row>
        <row r="217">
          <cell r="A217" t="str">
            <v>047KNOX</v>
          </cell>
          <cell r="B217" t="str">
            <v>KNOX</v>
          </cell>
          <cell r="E217">
            <v>1.554</v>
          </cell>
          <cell r="H217">
            <v>1.554</v>
          </cell>
          <cell r="I217" t="str">
            <v>047</v>
          </cell>
          <cell r="J217">
            <v>2022</v>
          </cell>
        </row>
        <row r="218">
          <cell r="A218" t="str">
            <v>048LAKERIDGELYLAKE LCL</v>
          </cell>
          <cell r="B218" t="str">
            <v>LAKE</v>
          </cell>
          <cell r="C218" t="str">
            <v>RIDGELY</v>
          </cell>
          <cell r="D218" t="str">
            <v>LAKE LCL</v>
          </cell>
          <cell r="E218">
            <v>2.85</v>
          </cell>
          <cell r="F218">
            <v>1.87</v>
          </cell>
          <cell r="H218">
            <v>4.72</v>
          </cell>
          <cell r="I218" t="str">
            <v>048</v>
          </cell>
          <cell r="J218">
            <v>2022</v>
          </cell>
        </row>
        <row r="219">
          <cell r="A219" t="str">
            <v>048LAKERIDGELY</v>
          </cell>
          <cell r="B219" t="str">
            <v>LAKE</v>
          </cell>
          <cell r="C219" t="str">
            <v>RIDGELY</v>
          </cell>
          <cell r="E219">
            <v>2.85</v>
          </cell>
          <cell r="F219">
            <v>1.87</v>
          </cell>
          <cell r="H219">
            <v>4.72</v>
          </cell>
          <cell r="I219" t="str">
            <v>048</v>
          </cell>
          <cell r="J219">
            <v>2022</v>
          </cell>
        </row>
        <row r="220">
          <cell r="A220" t="str">
            <v>048LAKETIPTONVILLELAKE LCL</v>
          </cell>
          <cell r="B220" t="str">
            <v>LAKE</v>
          </cell>
          <cell r="C220" t="str">
            <v>TIPTONVILLE</v>
          </cell>
          <cell r="D220" t="str">
            <v>LAKE LCL</v>
          </cell>
          <cell r="E220">
            <v>2.85</v>
          </cell>
          <cell r="F220">
            <v>2.0226999999999999</v>
          </cell>
          <cell r="H220">
            <v>4.8727</v>
          </cell>
          <cell r="I220" t="str">
            <v>048</v>
          </cell>
          <cell r="J220">
            <v>2022</v>
          </cell>
        </row>
        <row r="221">
          <cell r="A221" t="str">
            <v>048LAKETIPTONVILLE</v>
          </cell>
          <cell r="B221" t="str">
            <v>LAKE</v>
          </cell>
          <cell r="C221" t="str">
            <v>TIPTONVILLE</v>
          </cell>
          <cell r="E221">
            <v>2.85</v>
          </cell>
          <cell r="F221">
            <v>2.0226999999999999</v>
          </cell>
          <cell r="H221">
            <v>4.8727</v>
          </cell>
          <cell r="I221" t="str">
            <v>048</v>
          </cell>
          <cell r="J221">
            <v>2022</v>
          </cell>
        </row>
        <row r="222">
          <cell r="A222" t="str">
            <v>048LAKELAKE MBL</v>
          </cell>
          <cell r="B222" t="str">
            <v>LAKE</v>
          </cell>
          <cell r="D222" t="str">
            <v>LAKE MBL</v>
          </cell>
          <cell r="E222">
            <v>2.85</v>
          </cell>
          <cell r="H222">
            <v>2.85</v>
          </cell>
          <cell r="I222" t="str">
            <v>048</v>
          </cell>
          <cell r="J222">
            <v>2022</v>
          </cell>
        </row>
        <row r="223">
          <cell r="A223" t="str">
            <v>048LAKE</v>
          </cell>
          <cell r="B223" t="str">
            <v>LAKE</v>
          </cell>
          <cell r="E223">
            <v>2.85</v>
          </cell>
          <cell r="H223">
            <v>2.85</v>
          </cell>
          <cell r="I223" t="str">
            <v>048</v>
          </cell>
          <cell r="J223">
            <v>2022</v>
          </cell>
        </row>
        <row r="224">
          <cell r="A224" t="str">
            <v>049LAUDERDALEGATES</v>
          </cell>
          <cell r="B224" t="str">
            <v>LAUDERDALE</v>
          </cell>
          <cell r="C224" t="str">
            <v>GATES</v>
          </cell>
          <cell r="E224">
            <v>2.5394999999999999</v>
          </cell>
          <cell r="F224">
            <v>1.8344</v>
          </cell>
          <cell r="H224">
            <v>4.3738999999999999</v>
          </cell>
          <cell r="I224" t="str">
            <v>049</v>
          </cell>
          <cell r="J224">
            <v>2022</v>
          </cell>
        </row>
        <row r="225">
          <cell r="A225" t="str">
            <v>049LAUDERDALEHALLS</v>
          </cell>
          <cell r="B225" t="str">
            <v>LAUDERDALE</v>
          </cell>
          <cell r="C225" t="str">
            <v>HALLS</v>
          </cell>
          <cell r="E225">
            <v>2.5394999999999999</v>
          </cell>
          <cell r="F225">
            <v>1.4462999999999999</v>
          </cell>
          <cell r="H225">
            <v>3.9857999999999998</v>
          </cell>
          <cell r="I225" t="str">
            <v>049</v>
          </cell>
          <cell r="J225">
            <v>2022</v>
          </cell>
        </row>
        <row r="226">
          <cell r="A226" t="str">
            <v>049LAUDERDALEHENNING</v>
          </cell>
          <cell r="B226" t="str">
            <v>LAUDERDALE</v>
          </cell>
          <cell r="C226" t="str">
            <v>HENNING</v>
          </cell>
          <cell r="E226">
            <v>2.5394999999999999</v>
          </cell>
          <cell r="F226">
            <v>2.1</v>
          </cell>
          <cell r="H226">
            <v>4.6395</v>
          </cell>
          <cell r="I226" t="str">
            <v>049</v>
          </cell>
          <cell r="J226">
            <v>2022</v>
          </cell>
        </row>
        <row r="227">
          <cell r="A227" t="str">
            <v>049LAUDERDALERIPLEY</v>
          </cell>
          <cell r="B227" t="str">
            <v>LAUDERDALE</v>
          </cell>
          <cell r="C227" t="str">
            <v>RIPLEY</v>
          </cell>
          <cell r="E227">
            <v>2.5394999999999999</v>
          </cell>
          <cell r="F227">
            <v>2.5</v>
          </cell>
          <cell r="H227">
            <v>5.0395000000000003</v>
          </cell>
          <cell r="I227" t="str">
            <v>049</v>
          </cell>
          <cell r="J227">
            <v>2022</v>
          </cell>
        </row>
        <row r="228">
          <cell r="A228" t="str">
            <v>049LAUDERDALE</v>
          </cell>
          <cell r="B228" t="str">
            <v>LAUDERDALE</v>
          </cell>
          <cell r="E228">
            <v>2.5394999999999999</v>
          </cell>
          <cell r="H228">
            <v>2.5394999999999999</v>
          </cell>
          <cell r="I228" t="str">
            <v>049</v>
          </cell>
          <cell r="J228">
            <v>2022</v>
          </cell>
        </row>
        <row r="229">
          <cell r="A229" t="str">
            <v>050LAWRENCELAWRENCEBURG</v>
          </cell>
          <cell r="B229" t="str">
            <v>LAWRENCE</v>
          </cell>
          <cell r="C229" t="str">
            <v>LAWRENCEBURG</v>
          </cell>
          <cell r="E229">
            <v>2.0105</v>
          </cell>
          <cell r="F229">
            <v>1.0975999999999999</v>
          </cell>
          <cell r="H229">
            <v>3.1080999999999999</v>
          </cell>
          <cell r="I229" t="str">
            <v>050</v>
          </cell>
          <cell r="J229">
            <v>2022</v>
          </cell>
        </row>
        <row r="230">
          <cell r="A230" t="str">
            <v>050LAWRENCELORETTO</v>
          </cell>
          <cell r="B230" t="str">
            <v>LAWRENCE</v>
          </cell>
          <cell r="C230" t="str">
            <v>LORETTO</v>
          </cell>
          <cell r="E230">
            <v>2.0105</v>
          </cell>
          <cell r="F230">
            <v>0.33</v>
          </cell>
          <cell r="H230">
            <v>2.3405</v>
          </cell>
          <cell r="I230" t="str">
            <v>050</v>
          </cell>
          <cell r="J230">
            <v>2022</v>
          </cell>
        </row>
        <row r="231">
          <cell r="A231" t="str">
            <v>050LAWRENCESAINT JOSEPH</v>
          </cell>
          <cell r="B231" t="str">
            <v>LAWRENCE</v>
          </cell>
          <cell r="C231" t="str">
            <v>SAINT JOSEPH</v>
          </cell>
          <cell r="E231">
            <v>2.0105</v>
          </cell>
          <cell r="F231">
            <v>0.46379999999999999</v>
          </cell>
          <cell r="H231">
            <v>2.4742999999999999</v>
          </cell>
          <cell r="I231" t="str">
            <v>050</v>
          </cell>
          <cell r="J231">
            <v>2022</v>
          </cell>
        </row>
        <row r="232">
          <cell r="A232" t="str">
            <v>050LAWRENCE</v>
          </cell>
          <cell r="B232" t="str">
            <v>LAWRENCE</v>
          </cell>
          <cell r="E232">
            <v>2.0105</v>
          </cell>
          <cell r="H232">
            <v>2.0105</v>
          </cell>
          <cell r="I232" t="str">
            <v>050</v>
          </cell>
          <cell r="J232">
            <v>2022</v>
          </cell>
        </row>
        <row r="233">
          <cell r="A233" t="str">
            <v>051LEWISHOHENWALD</v>
          </cell>
          <cell r="B233" t="str">
            <v>LEWIS</v>
          </cell>
          <cell r="C233" t="str">
            <v>HOHENWALD</v>
          </cell>
          <cell r="E233">
            <v>1.8837999999999999</v>
          </cell>
          <cell r="F233">
            <v>1.1299999999999999</v>
          </cell>
          <cell r="H233">
            <v>3.0137999999999998</v>
          </cell>
          <cell r="I233" t="str">
            <v>051</v>
          </cell>
          <cell r="J233">
            <v>2022</v>
          </cell>
        </row>
        <row r="234">
          <cell r="A234" t="str">
            <v>051LEWIS</v>
          </cell>
          <cell r="B234" t="str">
            <v>LEWIS</v>
          </cell>
          <cell r="E234">
            <v>1.8837999999999999</v>
          </cell>
          <cell r="H234">
            <v>1.8837999999999999</v>
          </cell>
          <cell r="I234" t="str">
            <v>051</v>
          </cell>
          <cell r="J234">
            <v>2022</v>
          </cell>
        </row>
        <row r="235">
          <cell r="A235" t="str">
            <v>052LINCOLNARDMORE</v>
          </cell>
          <cell r="B235" t="str">
            <v>LINCOLN</v>
          </cell>
          <cell r="C235" t="str">
            <v>ARDMORE</v>
          </cell>
          <cell r="E235">
            <v>2.1019999999999999</v>
          </cell>
          <cell r="F235">
            <v>0.19</v>
          </cell>
          <cell r="H235">
            <v>2.2919999999999998</v>
          </cell>
          <cell r="I235" t="str">
            <v>052</v>
          </cell>
          <cell r="J235">
            <v>2022</v>
          </cell>
        </row>
        <row r="236">
          <cell r="A236" t="str">
            <v>052LINCOLNFAYETTEVILLE</v>
          </cell>
          <cell r="B236" t="str">
            <v>LINCOLN</v>
          </cell>
          <cell r="C236" t="str">
            <v>FAYETTEVILLE</v>
          </cell>
          <cell r="E236">
            <v>2.1019999999999999</v>
          </cell>
          <cell r="F236">
            <v>1.5</v>
          </cell>
          <cell r="H236">
            <v>3.6019999999999999</v>
          </cell>
          <cell r="I236" t="str">
            <v>052</v>
          </cell>
          <cell r="J236">
            <v>2022</v>
          </cell>
        </row>
        <row r="237">
          <cell r="A237" t="str">
            <v>052LINCOLNPETERSBURG</v>
          </cell>
          <cell r="B237" t="str">
            <v>LINCOLN</v>
          </cell>
          <cell r="C237" t="str">
            <v>PETERSBURG</v>
          </cell>
          <cell r="E237">
            <v>2.1019999999999999</v>
          </cell>
          <cell r="F237">
            <v>0.74280000000000002</v>
          </cell>
          <cell r="H237">
            <v>2.8448000000000002</v>
          </cell>
          <cell r="I237" t="str">
            <v>052</v>
          </cell>
          <cell r="J237">
            <v>2022</v>
          </cell>
        </row>
        <row r="238">
          <cell r="A238" t="str">
            <v>052LINCOLN</v>
          </cell>
          <cell r="B238" t="str">
            <v>LINCOLN</v>
          </cell>
          <cell r="E238">
            <v>2.1019999999999999</v>
          </cell>
          <cell r="H238">
            <v>2.1019999999999999</v>
          </cell>
          <cell r="I238" t="str">
            <v>052</v>
          </cell>
          <cell r="J238">
            <v>2022</v>
          </cell>
        </row>
        <row r="239">
          <cell r="A239" t="str">
            <v>053LOUDONLENOIR CITY</v>
          </cell>
          <cell r="B239" t="str">
            <v>LOUDON</v>
          </cell>
          <cell r="C239" t="str">
            <v>LENOIR CITY</v>
          </cell>
          <cell r="E239">
            <v>1.3688</v>
          </cell>
          <cell r="F239">
            <v>0.99550000000000005</v>
          </cell>
          <cell r="H239">
            <v>2.3643000000000001</v>
          </cell>
          <cell r="I239" t="str">
            <v>053</v>
          </cell>
          <cell r="J239">
            <v>2022</v>
          </cell>
        </row>
        <row r="240">
          <cell r="A240" t="str">
            <v>053LOUDONLOUDON</v>
          </cell>
          <cell r="B240" t="str">
            <v>LOUDON</v>
          </cell>
          <cell r="C240" t="str">
            <v>LOUDON</v>
          </cell>
          <cell r="E240">
            <v>1.5183</v>
          </cell>
          <cell r="F240">
            <v>1.0992999999999999</v>
          </cell>
          <cell r="H240">
            <v>2.6175999999999999</v>
          </cell>
          <cell r="I240" t="str">
            <v>053</v>
          </cell>
          <cell r="J240">
            <v>2022</v>
          </cell>
        </row>
        <row r="241">
          <cell r="A241" t="str">
            <v>053LOUDON</v>
          </cell>
          <cell r="B241" t="str">
            <v>LOUDON</v>
          </cell>
          <cell r="E241">
            <v>1.5183</v>
          </cell>
          <cell r="H241">
            <v>1.5183</v>
          </cell>
          <cell r="I241" t="str">
            <v>053</v>
          </cell>
          <cell r="J241">
            <v>2022</v>
          </cell>
        </row>
        <row r="242">
          <cell r="A242" t="str">
            <v>056MACONLaFAYETTE</v>
          </cell>
          <cell r="B242" t="str">
            <v>MACON</v>
          </cell>
          <cell r="C242" t="str">
            <v>LaFAYETTE</v>
          </cell>
          <cell r="E242">
            <v>2.4</v>
          </cell>
          <cell r="F242">
            <v>0.75</v>
          </cell>
          <cell r="H242">
            <v>3.15</v>
          </cell>
          <cell r="I242" t="str">
            <v>056</v>
          </cell>
          <cell r="J242">
            <v>2022</v>
          </cell>
        </row>
        <row r="243">
          <cell r="A243" t="str">
            <v>056MACONRED BOILING SPG</v>
          </cell>
          <cell r="B243" t="str">
            <v>MACON</v>
          </cell>
          <cell r="C243" t="str">
            <v>RED BOILING SPG</v>
          </cell>
          <cell r="E243">
            <v>2.4</v>
          </cell>
          <cell r="F243">
            <v>1.45</v>
          </cell>
          <cell r="H243">
            <v>3.85</v>
          </cell>
          <cell r="I243" t="str">
            <v>056</v>
          </cell>
          <cell r="J243">
            <v>2022</v>
          </cell>
        </row>
        <row r="244">
          <cell r="A244" t="str">
            <v>056MACON</v>
          </cell>
          <cell r="B244" t="str">
            <v>MACON</v>
          </cell>
          <cell r="E244">
            <v>2.4</v>
          </cell>
          <cell r="H244">
            <v>2.4</v>
          </cell>
          <cell r="I244" t="str">
            <v>056</v>
          </cell>
          <cell r="J244">
            <v>2022</v>
          </cell>
        </row>
        <row r="245">
          <cell r="A245" t="str">
            <v>057MADISONHUMBOLDT</v>
          </cell>
          <cell r="B245" t="str">
            <v>MADISON</v>
          </cell>
          <cell r="C245" t="str">
            <v>HUMBOLDT</v>
          </cell>
          <cell r="E245">
            <v>1.8735999999999999</v>
          </cell>
          <cell r="F245">
            <v>2.4750000000000001</v>
          </cell>
          <cell r="H245">
            <v>4.3486000000000002</v>
          </cell>
          <cell r="I245" t="str">
            <v>057</v>
          </cell>
          <cell r="J245">
            <v>2022</v>
          </cell>
        </row>
        <row r="246">
          <cell r="A246" t="str">
            <v>057MADISONJACKSON</v>
          </cell>
          <cell r="B246" t="str">
            <v>MADISON</v>
          </cell>
          <cell r="C246" t="str">
            <v>JACKSON</v>
          </cell>
          <cell r="E246">
            <v>1.8735999999999999</v>
          </cell>
          <cell r="F246">
            <v>1.6113999999999999</v>
          </cell>
          <cell r="H246">
            <v>3.4849999999999999</v>
          </cell>
          <cell r="I246" t="str">
            <v>057</v>
          </cell>
          <cell r="J246">
            <v>2022</v>
          </cell>
        </row>
        <row r="247">
          <cell r="A247" t="str">
            <v>057MADISONTHREE WAY</v>
          </cell>
          <cell r="B247" t="str">
            <v>MADISON</v>
          </cell>
          <cell r="C247" t="str">
            <v>THREE WAY</v>
          </cell>
          <cell r="E247">
            <v>1.8735999999999999</v>
          </cell>
          <cell r="F247">
            <v>0.41589999999999999</v>
          </cell>
          <cell r="H247">
            <v>2.2894999999999999</v>
          </cell>
          <cell r="I247" t="str">
            <v>057</v>
          </cell>
          <cell r="J247">
            <v>2022</v>
          </cell>
        </row>
        <row r="248">
          <cell r="A248" t="str">
            <v>057MADISON</v>
          </cell>
          <cell r="B248" t="str">
            <v>MADISON</v>
          </cell>
          <cell r="E248">
            <v>1.8735999999999999</v>
          </cell>
          <cell r="H248">
            <v>1.8735999999999999</v>
          </cell>
          <cell r="I248" t="str">
            <v>057</v>
          </cell>
          <cell r="J248">
            <v>2022</v>
          </cell>
        </row>
        <row r="249">
          <cell r="A249" t="str">
            <v>058MARIONJASPER</v>
          </cell>
          <cell r="B249" t="str">
            <v>MARION</v>
          </cell>
          <cell r="C249" t="str">
            <v>JASPER</v>
          </cell>
          <cell r="E249">
            <v>1.7603</v>
          </cell>
          <cell r="F249">
            <v>0.3629</v>
          </cell>
          <cell r="H249">
            <v>2.1232000000000002</v>
          </cell>
          <cell r="I249" t="str">
            <v>058</v>
          </cell>
          <cell r="J249">
            <v>2022</v>
          </cell>
        </row>
        <row r="250">
          <cell r="A250" t="str">
            <v>058MARIONKIMBALL</v>
          </cell>
          <cell r="B250" t="str">
            <v>MARION</v>
          </cell>
          <cell r="C250" t="str">
            <v>KIMBALL</v>
          </cell>
          <cell r="E250">
            <v>1.7603</v>
          </cell>
          <cell r="F250">
            <v>8.5300000000000001E-2</v>
          </cell>
          <cell r="H250">
            <v>1.8455999999999999</v>
          </cell>
          <cell r="I250" t="str">
            <v>058</v>
          </cell>
          <cell r="J250">
            <v>2022</v>
          </cell>
        </row>
        <row r="251">
          <cell r="A251" t="str">
            <v>058MARIONNEW HOPE</v>
          </cell>
          <cell r="B251" t="str">
            <v>MARION</v>
          </cell>
          <cell r="C251" t="str">
            <v>NEW HOPE</v>
          </cell>
          <cell r="E251">
            <v>1.7603</v>
          </cell>
          <cell r="F251">
            <v>0.28489999999999999</v>
          </cell>
          <cell r="H251">
            <v>2.0451999999999999</v>
          </cell>
          <cell r="I251" t="str">
            <v>058</v>
          </cell>
          <cell r="J251">
            <v>2022</v>
          </cell>
        </row>
        <row r="252">
          <cell r="A252" t="str">
            <v>058MARIONSOUTH PITTSBURGRICHARD CITY SSD</v>
          </cell>
          <cell r="B252" t="str">
            <v>MARION</v>
          </cell>
          <cell r="C252" t="str">
            <v>SOUTH PITTSBURG</v>
          </cell>
          <cell r="D252" t="str">
            <v>RICHARD CITY SSD</v>
          </cell>
          <cell r="E252">
            <v>1.5948</v>
          </cell>
          <cell r="F252">
            <v>0.73909999999999998</v>
          </cell>
          <cell r="G252">
            <v>0.1424</v>
          </cell>
          <cell r="H252">
            <v>2.4763000000000002</v>
          </cell>
          <cell r="I252" t="str">
            <v>058</v>
          </cell>
          <cell r="J252">
            <v>2022</v>
          </cell>
        </row>
        <row r="253">
          <cell r="A253" t="str">
            <v>058MARIONSOUTH PITTSBURG</v>
          </cell>
          <cell r="B253" t="str">
            <v>MARION</v>
          </cell>
          <cell r="C253" t="str">
            <v>SOUTH PITTSBURG</v>
          </cell>
          <cell r="E253">
            <v>1.7603</v>
          </cell>
          <cell r="F253">
            <v>0.73909999999999998</v>
          </cell>
          <cell r="H253">
            <v>2.4994000000000001</v>
          </cell>
          <cell r="I253" t="str">
            <v>058</v>
          </cell>
          <cell r="J253">
            <v>2022</v>
          </cell>
        </row>
        <row r="254">
          <cell r="A254" t="str">
            <v>058MARIONWHITWELL</v>
          </cell>
          <cell r="B254" t="str">
            <v>MARION</v>
          </cell>
          <cell r="C254" t="str">
            <v>WHITWELL</v>
          </cell>
          <cell r="E254">
            <v>1.7603</v>
          </cell>
          <cell r="F254">
            <v>0.83909999999999996</v>
          </cell>
          <cell r="H254">
            <v>2.5994000000000002</v>
          </cell>
          <cell r="I254" t="str">
            <v>058</v>
          </cell>
          <cell r="J254">
            <v>2022</v>
          </cell>
        </row>
        <row r="255">
          <cell r="A255" t="str">
            <v>058MARIONRICHARD CITY SSD</v>
          </cell>
          <cell r="B255" t="str">
            <v>MARION</v>
          </cell>
          <cell r="D255" t="str">
            <v>RICHARD CITY SSD</v>
          </cell>
          <cell r="E255">
            <v>1.5948</v>
          </cell>
          <cell r="G255">
            <v>0.1424</v>
          </cell>
          <cell r="H255">
            <v>1.7372000000000001</v>
          </cell>
          <cell r="I255" t="str">
            <v>058</v>
          </cell>
          <cell r="J255">
            <v>2022</v>
          </cell>
        </row>
        <row r="256">
          <cell r="A256" t="str">
            <v>058MARION</v>
          </cell>
          <cell r="B256" t="str">
            <v>MARION</v>
          </cell>
          <cell r="E256">
            <v>1.7603</v>
          </cell>
          <cell r="H256">
            <v>1.7603</v>
          </cell>
          <cell r="I256" t="str">
            <v>058</v>
          </cell>
          <cell r="J256">
            <v>2022</v>
          </cell>
        </row>
        <row r="257">
          <cell r="A257" t="str">
            <v>059MARSHALLCHAPEL HILL</v>
          </cell>
          <cell r="B257" t="str">
            <v>MARSHALL</v>
          </cell>
          <cell r="C257" t="str">
            <v>CHAPEL HILL</v>
          </cell>
          <cell r="E257">
            <v>1.8187</v>
          </cell>
          <cell r="F257">
            <v>0.90636300000000003</v>
          </cell>
          <cell r="H257">
            <v>2.725063</v>
          </cell>
          <cell r="I257" t="str">
            <v>059</v>
          </cell>
          <cell r="J257">
            <v>2022</v>
          </cell>
        </row>
        <row r="258">
          <cell r="A258" t="str">
            <v>059MARSHALLCORNERSVILLE</v>
          </cell>
          <cell r="B258" t="str">
            <v>MARSHALL</v>
          </cell>
          <cell r="C258" t="str">
            <v>CORNERSVILLE</v>
          </cell>
          <cell r="E258">
            <v>1.8187</v>
          </cell>
          <cell r="F258">
            <v>0.69010000000000005</v>
          </cell>
          <cell r="H258">
            <v>2.5087999999999999</v>
          </cell>
          <cell r="I258" t="str">
            <v>059</v>
          </cell>
          <cell r="J258">
            <v>2022</v>
          </cell>
        </row>
        <row r="259">
          <cell r="A259" t="str">
            <v>059MARSHALLLEWISBURG</v>
          </cell>
          <cell r="B259" t="str">
            <v>MARSHALL</v>
          </cell>
          <cell r="C259" t="str">
            <v>LEWISBURG</v>
          </cell>
          <cell r="E259">
            <v>1.8187</v>
          </cell>
          <cell r="F259">
            <v>1.2850999999999999</v>
          </cell>
          <cell r="H259">
            <v>3.1038000000000001</v>
          </cell>
          <cell r="I259" t="str">
            <v>059</v>
          </cell>
          <cell r="J259">
            <v>2022</v>
          </cell>
        </row>
        <row r="260">
          <cell r="A260" t="str">
            <v>059MARSHALLPETERSBURG</v>
          </cell>
          <cell r="B260" t="str">
            <v>MARSHALL</v>
          </cell>
          <cell r="C260" t="str">
            <v>PETERSBURG</v>
          </cell>
          <cell r="E260">
            <v>1.8187</v>
          </cell>
          <cell r="F260">
            <v>0.6341</v>
          </cell>
          <cell r="H260">
            <v>2.4527999999999999</v>
          </cell>
          <cell r="I260" t="str">
            <v>059</v>
          </cell>
          <cell r="J260">
            <v>2022</v>
          </cell>
        </row>
        <row r="261">
          <cell r="A261" t="str">
            <v>059MARSHALL</v>
          </cell>
          <cell r="B261" t="str">
            <v>MARSHALL</v>
          </cell>
          <cell r="E261">
            <v>1.8187</v>
          </cell>
          <cell r="H261">
            <v>1.8187</v>
          </cell>
          <cell r="I261" t="str">
            <v>059</v>
          </cell>
          <cell r="J261">
            <v>2022</v>
          </cell>
        </row>
        <row r="262">
          <cell r="A262" t="str">
            <v>060MAURYCOLUMBIA</v>
          </cell>
          <cell r="B262" t="str">
            <v>MAURY</v>
          </cell>
          <cell r="C262" t="str">
            <v>COLUMBIA</v>
          </cell>
          <cell r="E262">
            <v>1.91</v>
          </cell>
          <cell r="F262">
            <v>0.82509999999999994</v>
          </cell>
          <cell r="H262">
            <v>2.7351000000000001</v>
          </cell>
          <cell r="I262" t="str">
            <v>060</v>
          </cell>
          <cell r="J262">
            <v>2022</v>
          </cell>
        </row>
        <row r="263">
          <cell r="A263" t="str">
            <v>060MAURYMOUNT PLEASANT</v>
          </cell>
          <cell r="B263" t="str">
            <v>MAURY</v>
          </cell>
          <cell r="C263" t="str">
            <v>MOUNT PLEASANT</v>
          </cell>
          <cell r="E263">
            <v>1.91</v>
          </cell>
          <cell r="F263">
            <v>1.69</v>
          </cell>
          <cell r="H263">
            <v>3.6</v>
          </cell>
          <cell r="I263" t="str">
            <v>060</v>
          </cell>
          <cell r="J263">
            <v>2022</v>
          </cell>
        </row>
        <row r="264">
          <cell r="A264" t="str">
            <v>060MAURYSPRING HILL</v>
          </cell>
          <cell r="B264" t="str">
            <v>MAURY</v>
          </cell>
          <cell r="C264" t="str">
            <v>SPRING HILL</v>
          </cell>
          <cell r="E264">
            <v>1.91</v>
          </cell>
          <cell r="F264">
            <v>0.73899999999999999</v>
          </cell>
          <cell r="H264">
            <v>2.649</v>
          </cell>
          <cell r="I264" t="str">
            <v>060</v>
          </cell>
          <cell r="J264">
            <v>2022</v>
          </cell>
        </row>
        <row r="265">
          <cell r="A265" t="str">
            <v>060MAURY</v>
          </cell>
          <cell r="B265" t="str">
            <v>MAURY</v>
          </cell>
          <cell r="E265">
            <v>1.91</v>
          </cell>
          <cell r="H265">
            <v>1.91</v>
          </cell>
          <cell r="I265" t="str">
            <v>060</v>
          </cell>
          <cell r="J265">
            <v>2022</v>
          </cell>
        </row>
        <row r="266">
          <cell r="A266" t="str">
            <v>054MCMINNATHENS</v>
          </cell>
          <cell r="B266" t="str">
            <v>MCMINN</v>
          </cell>
          <cell r="C266" t="str">
            <v>ATHENS</v>
          </cell>
          <cell r="E266">
            <v>1.5468999999999999</v>
          </cell>
          <cell r="F266">
            <v>1.3475999999999999</v>
          </cell>
          <cell r="H266">
            <v>2.8944999999999999</v>
          </cell>
          <cell r="I266" t="str">
            <v>054</v>
          </cell>
          <cell r="J266">
            <v>2022</v>
          </cell>
        </row>
        <row r="267">
          <cell r="A267" t="str">
            <v>054MCMINNCALHOUN</v>
          </cell>
          <cell r="B267" t="str">
            <v>MCMINN</v>
          </cell>
          <cell r="C267" t="str">
            <v>CALHOUN</v>
          </cell>
          <cell r="E267">
            <v>1.5468999999999999</v>
          </cell>
          <cell r="F267">
            <v>0.47010000000000002</v>
          </cell>
          <cell r="H267">
            <v>2.0169999999999999</v>
          </cell>
          <cell r="I267" t="str">
            <v>054</v>
          </cell>
          <cell r="J267">
            <v>2022</v>
          </cell>
        </row>
        <row r="268">
          <cell r="A268" t="str">
            <v>054MCMINNENGLEWOOD</v>
          </cell>
          <cell r="B268" t="str">
            <v>MCMINN</v>
          </cell>
          <cell r="C268" t="str">
            <v>ENGLEWOOD</v>
          </cell>
          <cell r="E268">
            <v>1.5468999999999999</v>
          </cell>
          <cell r="F268">
            <v>1.3177000000000001</v>
          </cell>
          <cell r="H268">
            <v>2.8645999999999998</v>
          </cell>
          <cell r="I268" t="str">
            <v>054</v>
          </cell>
          <cell r="J268">
            <v>2022</v>
          </cell>
        </row>
        <row r="269">
          <cell r="A269" t="str">
            <v>054MCMINNETOWAH</v>
          </cell>
          <cell r="B269" t="str">
            <v>MCMINN</v>
          </cell>
          <cell r="C269" t="str">
            <v>ETOWAH</v>
          </cell>
          <cell r="E269">
            <v>1.5468999999999999</v>
          </cell>
          <cell r="F269">
            <v>1.77</v>
          </cell>
          <cell r="H269">
            <v>3.3169</v>
          </cell>
          <cell r="I269" t="str">
            <v>054</v>
          </cell>
          <cell r="J269">
            <v>2022</v>
          </cell>
        </row>
        <row r="270">
          <cell r="A270" t="str">
            <v>054MCMINNNIOTA</v>
          </cell>
          <cell r="B270" t="str">
            <v>MCMINN</v>
          </cell>
          <cell r="C270" t="str">
            <v>NIOTA</v>
          </cell>
          <cell r="E270">
            <v>1.5468999999999999</v>
          </cell>
          <cell r="F270">
            <v>1.4100999999999999</v>
          </cell>
          <cell r="H270">
            <v>2.9569999999999999</v>
          </cell>
          <cell r="I270" t="str">
            <v>054</v>
          </cell>
          <cell r="J270">
            <v>2022</v>
          </cell>
        </row>
        <row r="271">
          <cell r="A271" t="str">
            <v>054MCMINNSWEETWATER</v>
          </cell>
          <cell r="B271" t="str">
            <v>MCMINN</v>
          </cell>
          <cell r="C271" t="str">
            <v>SWEETWATER</v>
          </cell>
          <cell r="E271">
            <v>1.5468999999999999</v>
          </cell>
          <cell r="F271">
            <v>1.38</v>
          </cell>
          <cell r="H271">
            <v>2.9268999999999998</v>
          </cell>
          <cell r="I271" t="str">
            <v>054</v>
          </cell>
          <cell r="J271">
            <v>2022</v>
          </cell>
        </row>
        <row r="272">
          <cell r="A272" t="str">
            <v>054MCMINN</v>
          </cell>
          <cell r="B272" t="str">
            <v>MCMINN</v>
          </cell>
          <cell r="E272">
            <v>1.5468999999999999</v>
          </cell>
          <cell r="H272">
            <v>1.5468999999999999</v>
          </cell>
          <cell r="I272" t="str">
            <v>054</v>
          </cell>
          <cell r="J272">
            <v>2022</v>
          </cell>
        </row>
        <row r="273">
          <cell r="A273" t="str">
            <v>055MCNAIRYADAMSVILLE</v>
          </cell>
          <cell r="B273" t="str">
            <v>MCNAIRY</v>
          </cell>
          <cell r="C273" t="str">
            <v>ADAMSVILLE</v>
          </cell>
          <cell r="E273">
            <v>1.5771999999999999</v>
          </cell>
          <cell r="F273">
            <v>0.71289999999999998</v>
          </cell>
          <cell r="H273">
            <v>2.2900999999999998</v>
          </cell>
          <cell r="I273" t="str">
            <v>055</v>
          </cell>
          <cell r="J273">
            <v>2022</v>
          </cell>
        </row>
        <row r="274">
          <cell r="A274" t="str">
            <v>055MCNAIRYBETHEL SPRINGS</v>
          </cell>
          <cell r="B274" t="str">
            <v>MCNAIRY</v>
          </cell>
          <cell r="C274" t="str">
            <v>BETHEL SPRINGS</v>
          </cell>
          <cell r="E274">
            <v>1.5771999999999999</v>
          </cell>
          <cell r="F274">
            <v>0.53120000000000001</v>
          </cell>
          <cell r="H274">
            <v>2.1084000000000001</v>
          </cell>
          <cell r="I274" t="str">
            <v>055</v>
          </cell>
          <cell r="J274">
            <v>2022</v>
          </cell>
        </row>
        <row r="275">
          <cell r="A275" t="str">
            <v>055MCNAIRYSELMER</v>
          </cell>
          <cell r="B275" t="str">
            <v>MCNAIRY</v>
          </cell>
          <cell r="C275" t="str">
            <v>SELMER</v>
          </cell>
          <cell r="E275">
            <v>1.5771999999999999</v>
          </cell>
          <cell r="F275">
            <v>0.62390000000000001</v>
          </cell>
          <cell r="H275">
            <v>2.2010999999999998</v>
          </cell>
          <cell r="I275" t="str">
            <v>055</v>
          </cell>
          <cell r="J275">
            <v>2022</v>
          </cell>
        </row>
        <row r="276">
          <cell r="A276" t="str">
            <v>055MCNAIRY</v>
          </cell>
          <cell r="B276" t="str">
            <v>MCNAIRY</v>
          </cell>
          <cell r="E276">
            <v>1.5771999999999999</v>
          </cell>
          <cell r="H276">
            <v>1.5771999999999999</v>
          </cell>
          <cell r="I276" t="str">
            <v>055</v>
          </cell>
          <cell r="J276">
            <v>2022</v>
          </cell>
        </row>
        <row r="277">
          <cell r="A277" t="str">
            <v>061MEIGSDECATUR</v>
          </cell>
          <cell r="B277" t="str">
            <v>MEIGS</v>
          </cell>
          <cell r="C277" t="str">
            <v>DECATUR</v>
          </cell>
          <cell r="E277">
            <v>1.6884999999999999</v>
          </cell>
          <cell r="F277">
            <v>0.2949</v>
          </cell>
          <cell r="H277">
            <v>1.9834000000000001</v>
          </cell>
          <cell r="I277" t="str">
            <v>061</v>
          </cell>
          <cell r="J277">
            <v>2022</v>
          </cell>
        </row>
        <row r="278">
          <cell r="A278" t="str">
            <v>061MEIGS</v>
          </cell>
          <cell r="B278" t="str">
            <v>MEIGS</v>
          </cell>
          <cell r="E278">
            <v>1.6884999999999999</v>
          </cell>
          <cell r="H278">
            <v>1.6884999999999999</v>
          </cell>
          <cell r="I278" t="str">
            <v>061</v>
          </cell>
          <cell r="J278">
            <v>2022</v>
          </cell>
        </row>
        <row r="279">
          <cell r="A279" t="str">
            <v>062MONROEMADISONVILLE</v>
          </cell>
          <cell r="B279" t="str">
            <v>MONROE</v>
          </cell>
          <cell r="C279" t="str">
            <v>MADISONVILLE</v>
          </cell>
          <cell r="E279">
            <v>2.2395999999999998</v>
          </cell>
          <cell r="F279">
            <v>0.84730000000000005</v>
          </cell>
          <cell r="H279">
            <v>3.0869</v>
          </cell>
          <cell r="I279" t="str">
            <v>062</v>
          </cell>
          <cell r="J279">
            <v>2022</v>
          </cell>
        </row>
        <row r="280">
          <cell r="A280" t="str">
            <v>062MONROESWEETWATER</v>
          </cell>
          <cell r="B280" t="str">
            <v>MONROE</v>
          </cell>
          <cell r="C280" t="str">
            <v>SWEETWATER</v>
          </cell>
          <cell r="E280">
            <v>2.2395999999999998</v>
          </cell>
          <cell r="F280">
            <v>1.38</v>
          </cell>
          <cell r="H280">
            <v>3.6196000000000002</v>
          </cell>
          <cell r="I280" t="str">
            <v>062</v>
          </cell>
          <cell r="J280">
            <v>2022</v>
          </cell>
        </row>
        <row r="281">
          <cell r="A281" t="str">
            <v>062MONROETELLICO PLAINS</v>
          </cell>
          <cell r="B281" t="str">
            <v>MONROE</v>
          </cell>
          <cell r="C281" t="str">
            <v>TELLICO PLAINS</v>
          </cell>
          <cell r="E281">
            <v>2.2395999999999998</v>
          </cell>
          <cell r="F281">
            <v>0.441</v>
          </cell>
          <cell r="H281">
            <v>2.6806000000000001</v>
          </cell>
          <cell r="I281" t="str">
            <v>062</v>
          </cell>
          <cell r="J281">
            <v>2022</v>
          </cell>
        </row>
        <row r="282">
          <cell r="A282" t="str">
            <v>062MONROEVONORE</v>
          </cell>
          <cell r="B282" t="str">
            <v>MONROE</v>
          </cell>
          <cell r="C282" t="str">
            <v>VONORE</v>
          </cell>
          <cell r="E282">
            <v>2.2395999999999998</v>
          </cell>
          <cell r="F282">
            <v>0.35039999999999999</v>
          </cell>
          <cell r="H282">
            <v>2.59</v>
          </cell>
          <cell r="I282" t="str">
            <v>062</v>
          </cell>
          <cell r="J282">
            <v>2022</v>
          </cell>
        </row>
        <row r="283">
          <cell r="A283" t="str">
            <v>062MONROE</v>
          </cell>
          <cell r="B283" t="str">
            <v>MONROE</v>
          </cell>
          <cell r="E283">
            <v>2.2395999999999998</v>
          </cell>
          <cell r="H283">
            <v>2.2395999999999998</v>
          </cell>
          <cell r="I283" t="str">
            <v>062</v>
          </cell>
          <cell r="J283">
            <v>2022</v>
          </cell>
        </row>
        <row r="284">
          <cell r="A284" t="str">
            <v>063MONTGOMERYCLARKSVILLE</v>
          </cell>
          <cell r="B284" t="str">
            <v>MONTGOMERY</v>
          </cell>
          <cell r="C284" t="str">
            <v>CLARKSVILLE</v>
          </cell>
          <cell r="E284">
            <v>2.99</v>
          </cell>
          <cell r="F284">
            <v>1.23</v>
          </cell>
          <cell r="H284">
            <v>4.22</v>
          </cell>
          <cell r="I284" t="str">
            <v>063</v>
          </cell>
          <cell r="J284">
            <v>2022</v>
          </cell>
        </row>
        <row r="285">
          <cell r="A285" t="str">
            <v>063MONTGOMERY</v>
          </cell>
          <cell r="B285" t="str">
            <v>MONTGOMERY</v>
          </cell>
          <cell r="E285">
            <v>2.99</v>
          </cell>
          <cell r="H285">
            <v>2.99</v>
          </cell>
          <cell r="I285" t="str">
            <v>063</v>
          </cell>
          <cell r="J285">
            <v>2022</v>
          </cell>
        </row>
        <row r="286">
          <cell r="A286" t="str">
            <v>064MOORELYNCHBURG</v>
          </cell>
          <cell r="B286" t="str">
            <v>MOORE</v>
          </cell>
          <cell r="C286" t="str">
            <v>LYNCHBURG</v>
          </cell>
          <cell r="E286">
            <v>2.355</v>
          </cell>
          <cell r="H286">
            <v>2.355</v>
          </cell>
          <cell r="I286" t="str">
            <v>064</v>
          </cell>
          <cell r="J286">
            <v>2022</v>
          </cell>
        </row>
        <row r="287">
          <cell r="A287" t="str">
            <v>064MOORE</v>
          </cell>
          <cell r="B287" t="str">
            <v>MOORE</v>
          </cell>
          <cell r="E287">
            <v>2.335</v>
          </cell>
          <cell r="H287">
            <v>2.335</v>
          </cell>
          <cell r="I287" t="str">
            <v>064</v>
          </cell>
          <cell r="J287">
            <v>2022</v>
          </cell>
        </row>
        <row r="288">
          <cell r="A288" t="str">
            <v>065MORGANOAKDALE</v>
          </cell>
          <cell r="B288" t="str">
            <v>MORGAN</v>
          </cell>
          <cell r="C288" t="str">
            <v>OAKDALE</v>
          </cell>
          <cell r="E288">
            <v>2.7189999999999999</v>
          </cell>
          <cell r="F288">
            <v>2.08</v>
          </cell>
          <cell r="H288">
            <v>4.7990000000000004</v>
          </cell>
          <cell r="I288" t="str">
            <v>065</v>
          </cell>
          <cell r="J288">
            <v>2022</v>
          </cell>
        </row>
        <row r="289">
          <cell r="A289" t="str">
            <v>065MORGANOLIVER SPRINGS</v>
          </cell>
          <cell r="B289" t="str">
            <v>MORGAN</v>
          </cell>
          <cell r="C289" t="str">
            <v>OLIVER SPRINGS</v>
          </cell>
          <cell r="E289">
            <v>2.7189999999999999</v>
          </cell>
          <cell r="F289">
            <v>1.1357999999999999</v>
          </cell>
          <cell r="H289">
            <v>3.8548</v>
          </cell>
          <cell r="I289" t="str">
            <v>065</v>
          </cell>
          <cell r="J289">
            <v>2022</v>
          </cell>
        </row>
        <row r="290">
          <cell r="A290" t="str">
            <v>065MORGANSUNBRIGHT</v>
          </cell>
          <cell r="B290" t="str">
            <v>MORGAN</v>
          </cell>
          <cell r="C290" t="str">
            <v>SUNBRIGHT</v>
          </cell>
          <cell r="E290">
            <v>2.7189999999999999</v>
          </cell>
          <cell r="F290">
            <v>0.49940000000000001</v>
          </cell>
          <cell r="H290">
            <v>3.2183999999999999</v>
          </cell>
          <cell r="I290" t="str">
            <v>065</v>
          </cell>
          <cell r="J290">
            <v>2022</v>
          </cell>
        </row>
        <row r="291">
          <cell r="A291" t="str">
            <v>065MORGAN</v>
          </cell>
          <cell r="B291" t="str">
            <v>MORGAN</v>
          </cell>
          <cell r="E291">
            <v>2.7189999999999999</v>
          </cell>
          <cell r="H291">
            <v>2.7189999999999999</v>
          </cell>
          <cell r="I291" t="str">
            <v>065</v>
          </cell>
          <cell r="J291">
            <v>2022</v>
          </cell>
        </row>
        <row r="292">
          <cell r="A292" t="str">
            <v>066OBIONHORNBEAK</v>
          </cell>
          <cell r="B292" t="str">
            <v>OBION</v>
          </cell>
          <cell r="C292" t="str">
            <v>HORNBEAK</v>
          </cell>
          <cell r="E292">
            <v>1.9</v>
          </cell>
          <cell r="F292">
            <v>1.0900000000000001</v>
          </cell>
          <cell r="H292">
            <v>2.99</v>
          </cell>
          <cell r="I292" t="str">
            <v>066</v>
          </cell>
          <cell r="J292">
            <v>2022</v>
          </cell>
        </row>
        <row r="293">
          <cell r="A293" t="str">
            <v>066OBIONKENTONKENTON SSD</v>
          </cell>
          <cell r="B293" t="str">
            <v>OBION</v>
          </cell>
          <cell r="C293" t="str">
            <v>KENTON</v>
          </cell>
          <cell r="D293" t="str">
            <v>KENTON SSD</v>
          </cell>
          <cell r="E293">
            <v>1.9</v>
          </cell>
          <cell r="F293">
            <v>1.4438</v>
          </cell>
          <cell r="G293">
            <v>0.41</v>
          </cell>
          <cell r="H293">
            <v>3.7538</v>
          </cell>
          <cell r="I293" t="str">
            <v>066</v>
          </cell>
          <cell r="J293">
            <v>2022</v>
          </cell>
        </row>
        <row r="294">
          <cell r="A294" t="str">
            <v>066OBIONKENTON</v>
          </cell>
          <cell r="B294" t="str">
            <v>OBION</v>
          </cell>
          <cell r="C294" t="str">
            <v>KENTON</v>
          </cell>
          <cell r="E294">
            <v>1.9</v>
          </cell>
          <cell r="F294">
            <v>1.4438</v>
          </cell>
          <cell r="H294">
            <v>3.3437999999999999</v>
          </cell>
          <cell r="I294" t="str">
            <v>066</v>
          </cell>
          <cell r="J294">
            <v>2022</v>
          </cell>
        </row>
        <row r="295">
          <cell r="A295" t="str">
            <v>066OBIONOBION CITY</v>
          </cell>
          <cell r="B295" t="str">
            <v>OBION</v>
          </cell>
          <cell r="C295" t="str">
            <v>OBION CITY</v>
          </cell>
          <cell r="E295">
            <v>1.9</v>
          </cell>
          <cell r="F295">
            <v>1.7391000000000001</v>
          </cell>
          <cell r="H295">
            <v>3.6391</v>
          </cell>
          <cell r="I295" t="str">
            <v>066</v>
          </cell>
          <cell r="J295">
            <v>2022</v>
          </cell>
        </row>
        <row r="296">
          <cell r="A296" t="str">
            <v>066OBIONRIVES</v>
          </cell>
          <cell r="B296" t="str">
            <v>OBION</v>
          </cell>
          <cell r="C296" t="str">
            <v>RIVES</v>
          </cell>
          <cell r="E296">
            <v>1.9</v>
          </cell>
          <cell r="F296">
            <v>1.9463999999999999</v>
          </cell>
          <cell r="H296">
            <v>3.8464</v>
          </cell>
          <cell r="I296" t="str">
            <v>066</v>
          </cell>
          <cell r="J296">
            <v>2022</v>
          </cell>
        </row>
        <row r="297">
          <cell r="A297" t="str">
            <v>066OBIONSAMBURG</v>
          </cell>
          <cell r="B297" t="str">
            <v>OBION</v>
          </cell>
          <cell r="C297" t="str">
            <v>SAMBURG</v>
          </cell>
          <cell r="E297">
            <v>1.9</v>
          </cell>
          <cell r="F297">
            <v>1.08</v>
          </cell>
          <cell r="H297">
            <v>2.98</v>
          </cell>
          <cell r="I297" t="str">
            <v>066</v>
          </cell>
          <cell r="J297">
            <v>2022</v>
          </cell>
        </row>
        <row r="298">
          <cell r="A298" t="str">
            <v>066OBIONSOUTH FULTON</v>
          </cell>
          <cell r="B298" t="str">
            <v>OBION</v>
          </cell>
          <cell r="C298" t="str">
            <v>SOUTH FULTON</v>
          </cell>
          <cell r="E298">
            <v>1.9</v>
          </cell>
          <cell r="F298">
            <v>1.79</v>
          </cell>
          <cell r="H298">
            <v>3.69</v>
          </cell>
          <cell r="I298" t="str">
            <v>066</v>
          </cell>
          <cell r="J298">
            <v>2022</v>
          </cell>
        </row>
        <row r="299">
          <cell r="A299" t="str">
            <v>066OBIONTRIMBLE</v>
          </cell>
          <cell r="B299" t="str">
            <v>OBION</v>
          </cell>
          <cell r="C299" t="str">
            <v>TRIMBLE</v>
          </cell>
          <cell r="E299">
            <v>1.9</v>
          </cell>
          <cell r="F299">
            <v>1.71</v>
          </cell>
          <cell r="H299">
            <v>3.61</v>
          </cell>
          <cell r="I299" t="str">
            <v>066</v>
          </cell>
          <cell r="J299">
            <v>2022</v>
          </cell>
        </row>
        <row r="300">
          <cell r="A300" t="str">
            <v>066OBIONTROY</v>
          </cell>
          <cell r="B300" t="str">
            <v>OBION</v>
          </cell>
          <cell r="C300" t="str">
            <v>TROY</v>
          </cell>
          <cell r="E300">
            <v>1.9</v>
          </cell>
          <cell r="F300">
            <v>1.742</v>
          </cell>
          <cell r="H300">
            <v>3.6419999999999999</v>
          </cell>
          <cell r="I300" t="str">
            <v>066</v>
          </cell>
          <cell r="J300">
            <v>2022</v>
          </cell>
        </row>
        <row r="301">
          <cell r="A301" t="str">
            <v>066OBIONUNION CITY</v>
          </cell>
          <cell r="B301" t="str">
            <v>OBION</v>
          </cell>
          <cell r="C301" t="str">
            <v>UNION CITY</v>
          </cell>
          <cell r="E301">
            <v>1.6</v>
          </cell>
          <cell r="F301">
            <v>2.1800000000000002</v>
          </cell>
          <cell r="H301">
            <v>3.78</v>
          </cell>
          <cell r="I301" t="str">
            <v>066</v>
          </cell>
          <cell r="J301">
            <v>2022</v>
          </cell>
        </row>
        <row r="302">
          <cell r="A302" t="str">
            <v>066OBIONWOODLAND MILLS</v>
          </cell>
          <cell r="B302" t="str">
            <v>OBION</v>
          </cell>
          <cell r="C302" t="str">
            <v>WOODLAND MILLS</v>
          </cell>
          <cell r="E302">
            <v>1.9</v>
          </cell>
          <cell r="F302">
            <v>0.9</v>
          </cell>
          <cell r="H302">
            <v>2.8</v>
          </cell>
          <cell r="I302" t="str">
            <v>066</v>
          </cell>
          <cell r="J302">
            <v>2022</v>
          </cell>
        </row>
        <row r="303">
          <cell r="A303" t="str">
            <v>066OBIONKENTON SSD</v>
          </cell>
          <cell r="B303" t="str">
            <v>OBION</v>
          </cell>
          <cell r="D303" t="str">
            <v>KENTON SSD</v>
          </cell>
          <cell r="E303">
            <v>1.9</v>
          </cell>
          <cell r="G303">
            <v>0.41</v>
          </cell>
          <cell r="H303">
            <v>2.31</v>
          </cell>
          <cell r="I303" t="str">
            <v>066</v>
          </cell>
          <cell r="J303">
            <v>2022</v>
          </cell>
        </row>
        <row r="304">
          <cell r="A304" t="str">
            <v>066OBION</v>
          </cell>
          <cell r="B304" t="str">
            <v>OBION</v>
          </cell>
          <cell r="E304">
            <v>1.9</v>
          </cell>
          <cell r="H304">
            <v>1.9</v>
          </cell>
          <cell r="I304" t="str">
            <v>066</v>
          </cell>
          <cell r="J304">
            <v>2022</v>
          </cell>
        </row>
        <row r="305">
          <cell r="A305" t="str">
            <v>067OVERTONLIVINGSTON</v>
          </cell>
          <cell r="B305" t="str">
            <v>OVERTON</v>
          </cell>
          <cell r="C305" t="str">
            <v>LIVINGSTON</v>
          </cell>
          <cell r="E305">
            <v>1.9705999999999999</v>
          </cell>
          <cell r="F305">
            <v>1.6087</v>
          </cell>
          <cell r="H305">
            <v>3.5792999999999999</v>
          </cell>
          <cell r="I305" t="str">
            <v>067</v>
          </cell>
          <cell r="J305">
            <v>2022</v>
          </cell>
        </row>
        <row r="306">
          <cell r="A306" t="str">
            <v>067OVERTON</v>
          </cell>
          <cell r="B306" t="str">
            <v>OVERTON</v>
          </cell>
          <cell r="E306">
            <v>1.9705999999999999</v>
          </cell>
          <cell r="H306">
            <v>1.9705999999999999</v>
          </cell>
          <cell r="I306" t="str">
            <v>067</v>
          </cell>
          <cell r="J306">
            <v>2022</v>
          </cell>
        </row>
        <row r="307">
          <cell r="A307" t="str">
            <v>068PERRYLINDEN</v>
          </cell>
          <cell r="B307" t="str">
            <v>PERRY</v>
          </cell>
          <cell r="C307" t="str">
            <v>LINDEN</v>
          </cell>
          <cell r="E307">
            <v>2.2964000000000002</v>
          </cell>
          <cell r="F307">
            <v>0.50319999999999998</v>
          </cell>
          <cell r="H307">
            <v>2.7995999999999999</v>
          </cell>
          <cell r="I307" t="str">
            <v>068</v>
          </cell>
          <cell r="J307">
            <v>2022</v>
          </cell>
        </row>
        <row r="308">
          <cell r="A308" t="str">
            <v>068PERRYLOBELVILLE</v>
          </cell>
          <cell r="B308" t="str">
            <v>PERRY</v>
          </cell>
          <cell r="C308" t="str">
            <v>LOBELVILLE</v>
          </cell>
          <cell r="E308">
            <v>2.2964000000000002</v>
          </cell>
          <cell r="F308">
            <v>0.51890000000000003</v>
          </cell>
          <cell r="H308">
            <v>2.8153000000000001</v>
          </cell>
          <cell r="I308" t="str">
            <v>068</v>
          </cell>
          <cell r="J308">
            <v>2022</v>
          </cell>
        </row>
        <row r="309">
          <cell r="A309" t="str">
            <v>068PERRY</v>
          </cell>
          <cell r="B309" t="str">
            <v>PERRY</v>
          </cell>
          <cell r="E309">
            <v>2.2964000000000002</v>
          </cell>
          <cell r="H309">
            <v>2.2964000000000002</v>
          </cell>
          <cell r="I309" t="str">
            <v>068</v>
          </cell>
          <cell r="J309">
            <v>2022</v>
          </cell>
        </row>
        <row r="310">
          <cell r="A310" t="str">
            <v>069PICKETTBYRDSTOWN</v>
          </cell>
          <cell r="B310" t="str">
            <v>PICKETT</v>
          </cell>
          <cell r="C310" t="str">
            <v>BYRDSTOWN</v>
          </cell>
          <cell r="E310">
            <v>2.41</v>
          </cell>
          <cell r="F310">
            <v>0.498</v>
          </cell>
          <cell r="H310">
            <v>2.9079999999999999</v>
          </cell>
          <cell r="I310" t="str">
            <v>069</v>
          </cell>
          <cell r="J310">
            <v>2022</v>
          </cell>
        </row>
        <row r="311">
          <cell r="A311" t="str">
            <v>069PICKETT</v>
          </cell>
          <cell r="B311" t="str">
            <v>PICKETT</v>
          </cell>
          <cell r="E311">
            <v>2.41</v>
          </cell>
          <cell r="H311">
            <v>2.41</v>
          </cell>
          <cell r="I311" t="str">
            <v>069</v>
          </cell>
          <cell r="J311">
            <v>2022</v>
          </cell>
        </row>
        <row r="312">
          <cell r="A312" t="str">
            <v>070POLKBENTON</v>
          </cell>
          <cell r="B312" t="str">
            <v>POLK</v>
          </cell>
          <cell r="C312" t="str">
            <v>BENTON</v>
          </cell>
          <cell r="E312">
            <v>2.512</v>
          </cell>
          <cell r="F312">
            <v>0.77</v>
          </cell>
          <cell r="H312">
            <v>3.282</v>
          </cell>
          <cell r="I312" t="str">
            <v>070</v>
          </cell>
          <cell r="J312">
            <v>2022</v>
          </cell>
        </row>
        <row r="313">
          <cell r="A313" t="str">
            <v>070POLKCOPPERHILL</v>
          </cell>
          <cell r="B313" t="str">
            <v>POLK</v>
          </cell>
          <cell r="C313" t="str">
            <v>COPPERHILL</v>
          </cell>
          <cell r="E313">
            <v>2.512</v>
          </cell>
          <cell r="F313">
            <v>1.1399999999999999</v>
          </cell>
          <cell r="H313">
            <v>3.6520000000000001</v>
          </cell>
          <cell r="I313" t="str">
            <v>070</v>
          </cell>
          <cell r="J313">
            <v>2022</v>
          </cell>
        </row>
        <row r="314">
          <cell r="A314" t="str">
            <v>070POLKDUCKTOWN</v>
          </cell>
          <cell r="B314" t="str">
            <v>POLK</v>
          </cell>
          <cell r="C314" t="str">
            <v>DUCKTOWN</v>
          </cell>
          <cell r="E314">
            <v>2.512</v>
          </cell>
          <cell r="F314">
            <v>0.8</v>
          </cell>
          <cell r="H314">
            <v>3.3119999999999998</v>
          </cell>
          <cell r="I314" t="str">
            <v>070</v>
          </cell>
          <cell r="J314">
            <v>2022</v>
          </cell>
        </row>
        <row r="315">
          <cell r="A315" t="str">
            <v>070POLK</v>
          </cell>
          <cell r="B315" t="str">
            <v>POLK</v>
          </cell>
          <cell r="E315">
            <v>2.512</v>
          </cell>
          <cell r="H315">
            <v>2.512</v>
          </cell>
          <cell r="I315" t="str">
            <v>070</v>
          </cell>
          <cell r="J315">
            <v>2022</v>
          </cell>
        </row>
        <row r="316">
          <cell r="A316" t="str">
            <v>071PUTNAMALGOOD</v>
          </cell>
          <cell r="B316" t="str">
            <v>PUTNAM</v>
          </cell>
          <cell r="C316" t="str">
            <v>ALGOOD</v>
          </cell>
          <cell r="E316">
            <v>2.472</v>
          </cell>
          <cell r="F316">
            <v>0.36230000000000001</v>
          </cell>
          <cell r="H316">
            <v>2.8342999999999998</v>
          </cell>
          <cell r="I316" t="str">
            <v>071</v>
          </cell>
          <cell r="J316">
            <v>2022</v>
          </cell>
        </row>
        <row r="317">
          <cell r="A317" t="str">
            <v>071PUTNAMBAXTER</v>
          </cell>
          <cell r="B317" t="str">
            <v>PUTNAM</v>
          </cell>
          <cell r="C317" t="str">
            <v>BAXTER</v>
          </cell>
          <cell r="E317">
            <v>2.472</v>
          </cell>
          <cell r="F317">
            <v>1.0860000000000001</v>
          </cell>
          <cell r="H317">
            <v>3.5579999999999998</v>
          </cell>
          <cell r="I317" t="str">
            <v>071</v>
          </cell>
          <cell r="J317">
            <v>2022</v>
          </cell>
        </row>
        <row r="318">
          <cell r="A318" t="str">
            <v>071PUTNAMCOOKEVILLE</v>
          </cell>
          <cell r="B318" t="str">
            <v>PUTNAM</v>
          </cell>
          <cell r="C318" t="str">
            <v>COOKEVILLE</v>
          </cell>
          <cell r="E318">
            <v>2.472</v>
          </cell>
          <cell r="F318">
            <v>0.82</v>
          </cell>
          <cell r="H318">
            <v>3.2919999999999998</v>
          </cell>
          <cell r="I318" t="str">
            <v>071</v>
          </cell>
          <cell r="J318">
            <v>2022</v>
          </cell>
        </row>
        <row r="319">
          <cell r="A319" t="str">
            <v>071PUTNAMMONTEREY</v>
          </cell>
          <cell r="B319" t="str">
            <v>PUTNAM</v>
          </cell>
          <cell r="C319" t="str">
            <v>MONTEREY</v>
          </cell>
          <cell r="E319">
            <v>2.472</v>
          </cell>
          <cell r="F319">
            <v>1.36</v>
          </cell>
          <cell r="H319">
            <v>3.8319999999999999</v>
          </cell>
          <cell r="I319" t="str">
            <v>071</v>
          </cell>
          <cell r="J319">
            <v>2022</v>
          </cell>
        </row>
        <row r="320">
          <cell r="A320" t="str">
            <v>071PUTNAM</v>
          </cell>
          <cell r="B320" t="str">
            <v>PUTNAM</v>
          </cell>
          <cell r="E320">
            <v>2.472</v>
          </cell>
          <cell r="H320">
            <v>2.472</v>
          </cell>
          <cell r="I320" t="str">
            <v>071</v>
          </cell>
          <cell r="J320">
            <v>2022</v>
          </cell>
        </row>
        <row r="321">
          <cell r="A321" t="str">
            <v>072RHEADAYTON</v>
          </cell>
          <cell r="B321" t="str">
            <v>RHEA</v>
          </cell>
          <cell r="C321" t="str">
            <v>DAYTON</v>
          </cell>
          <cell r="E321">
            <v>2.2547999999999999</v>
          </cell>
          <cell r="F321">
            <v>0.57999999999999996</v>
          </cell>
          <cell r="H321">
            <v>2.8348</v>
          </cell>
          <cell r="I321" t="str">
            <v>072</v>
          </cell>
          <cell r="J321">
            <v>2022</v>
          </cell>
        </row>
        <row r="322">
          <cell r="A322" t="str">
            <v>072RHEAGRAYSVILLE</v>
          </cell>
          <cell r="B322" t="str">
            <v>RHEA</v>
          </cell>
          <cell r="C322" t="str">
            <v>GRAYSVILLE</v>
          </cell>
          <cell r="E322">
            <v>2.2547999999999999</v>
          </cell>
          <cell r="F322">
            <v>1.35</v>
          </cell>
          <cell r="H322">
            <v>3.6048</v>
          </cell>
          <cell r="I322" t="str">
            <v>072</v>
          </cell>
          <cell r="J322">
            <v>2022</v>
          </cell>
        </row>
        <row r="323">
          <cell r="A323" t="str">
            <v>072RHEASPRING CITY</v>
          </cell>
          <cell r="B323" t="str">
            <v>RHEA</v>
          </cell>
          <cell r="C323" t="str">
            <v>SPRING CITY</v>
          </cell>
          <cell r="E323">
            <v>2.2547999999999999</v>
          </cell>
          <cell r="F323">
            <v>1.52</v>
          </cell>
          <cell r="H323">
            <v>3.7747999999999999</v>
          </cell>
          <cell r="I323" t="str">
            <v>072</v>
          </cell>
          <cell r="J323">
            <v>2022</v>
          </cell>
        </row>
        <row r="324">
          <cell r="A324" t="str">
            <v>072RHEA</v>
          </cell>
          <cell r="B324" t="str">
            <v>RHEA</v>
          </cell>
          <cell r="E324">
            <v>2.2547999999999999</v>
          </cell>
          <cell r="H324">
            <v>2.2547999999999999</v>
          </cell>
          <cell r="I324" t="str">
            <v>072</v>
          </cell>
          <cell r="J324">
            <v>2022</v>
          </cell>
        </row>
        <row r="325">
          <cell r="A325" t="str">
            <v>073ROANEHARRIMAN</v>
          </cell>
          <cell r="B325" t="str">
            <v>ROANE</v>
          </cell>
          <cell r="C325" t="str">
            <v>HARRIMAN</v>
          </cell>
          <cell r="E325">
            <v>2.34</v>
          </cell>
          <cell r="F325">
            <v>1.0900000000000001</v>
          </cell>
          <cell r="H325">
            <v>3.43</v>
          </cell>
          <cell r="I325" t="str">
            <v>073</v>
          </cell>
          <cell r="J325">
            <v>2022</v>
          </cell>
        </row>
        <row r="326">
          <cell r="A326" t="str">
            <v>073ROANEKINGSTON</v>
          </cell>
          <cell r="B326" t="str">
            <v>ROANE</v>
          </cell>
          <cell r="C326" t="str">
            <v>KINGSTON</v>
          </cell>
          <cell r="E326">
            <v>2.34</v>
          </cell>
          <cell r="F326">
            <v>1.31</v>
          </cell>
          <cell r="H326">
            <v>3.65</v>
          </cell>
          <cell r="I326" t="str">
            <v>073</v>
          </cell>
          <cell r="J326">
            <v>2022</v>
          </cell>
        </row>
        <row r="327">
          <cell r="A327" t="str">
            <v>073ROANEOAK RIDGE</v>
          </cell>
          <cell r="B327" t="str">
            <v>ROANE</v>
          </cell>
          <cell r="C327" t="str">
            <v>OAK RIDGE</v>
          </cell>
          <cell r="E327">
            <v>2.34</v>
          </cell>
          <cell r="F327">
            <v>2.3136000000000001</v>
          </cell>
          <cell r="H327">
            <v>4.6536</v>
          </cell>
          <cell r="I327" t="str">
            <v>073</v>
          </cell>
          <cell r="J327">
            <v>2022</v>
          </cell>
        </row>
        <row r="328">
          <cell r="A328" t="str">
            <v>073ROANEOLIVER SPRINGS</v>
          </cell>
          <cell r="B328" t="str">
            <v>ROANE</v>
          </cell>
          <cell r="C328" t="str">
            <v>OLIVER SPRINGS</v>
          </cell>
          <cell r="E328">
            <v>2.34</v>
          </cell>
          <cell r="F328">
            <v>1.1357999999999999</v>
          </cell>
          <cell r="H328">
            <v>3.4758</v>
          </cell>
          <cell r="I328" t="str">
            <v>073</v>
          </cell>
          <cell r="J328">
            <v>2022</v>
          </cell>
        </row>
        <row r="329">
          <cell r="A329" t="str">
            <v>073ROANEROCKWOOD</v>
          </cell>
          <cell r="B329" t="str">
            <v>ROANE</v>
          </cell>
          <cell r="C329" t="str">
            <v>ROCKWOOD</v>
          </cell>
          <cell r="E329">
            <v>2.34</v>
          </cell>
          <cell r="F329">
            <v>0.92200000000000004</v>
          </cell>
          <cell r="H329">
            <v>3.262</v>
          </cell>
          <cell r="I329" t="str">
            <v>073</v>
          </cell>
          <cell r="J329">
            <v>2022</v>
          </cell>
        </row>
        <row r="330">
          <cell r="A330" t="str">
            <v>073ROANE</v>
          </cell>
          <cell r="B330" t="str">
            <v>ROANE</v>
          </cell>
          <cell r="E330">
            <v>2.4</v>
          </cell>
          <cell r="H330">
            <v>2.4</v>
          </cell>
          <cell r="I330" t="str">
            <v>073</v>
          </cell>
          <cell r="J330">
            <v>2022</v>
          </cell>
        </row>
        <row r="331">
          <cell r="A331" t="str">
            <v>074ROBERTSONADAMS</v>
          </cell>
          <cell r="B331" t="str">
            <v>ROBERTSON</v>
          </cell>
          <cell r="C331" t="str">
            <v>ADAMS</v>
          </cell>
          <cell r="E331">
            <v>2.5758999999999999</v>
          </cell>
          <cell r="F331">
            <v>0.39</v>
          </cell>
          <cell r="H331">
            <v>2.9659</v>
          </cell>
          <cell r="I331" t="str">
            <v>074</v>
          </cell>
          <cell r="J331">
            <v>2022</v>
          </cell>
        </row>
        <row r="332">
          <cell r="A332" t="str">
            <v>074ROBERTSONCEDAR HILL</v>
          </cell>
          <cell r="B332" t="str">
            <v>ROBERTSON</v>
          </cell>
          <cell r="C332" t="str">
            <v>CEDAR HILL</v>
          </cell>
          <cell r="E332">
            <v>2.5758999999999999</v>
          </cell>
          <cell r="F332">
            <v>0.22509999999999999</v>
          </cell>
          <cell r="H332">
            <v>2.8010000000000002</v>
          </cell>
          <cell r="I332" t="str">
            <v>074</v>
          </cell>
          <cell r="J332">
            <v>2022</v>
          </cell>
        </row>
        <row r="333">
          <cell r="A333" t="str">
            <v>074ROBERTSONCOOPERTOWN</v>
          </cell>
          <cell r="B333" t="str">
            <v>ROBERTSON</v>
          </cell>
          <cell r="C333" t="str">
            <v>COOPERTOWN</v>
          </cell>
          <cell r="E333">
            <v>2.5758999999999999</v>
          </cell>
          <cell r="F333">
            <v>0.35</v>
          </cell>
          <cell r="H333">
            <v>2.9258999999999999</v>
          </cell>
          <cell r="I333" t="str">
            <v>074</v>
          </cell>
          <cell r="J333">
            <v>2022</v>
          </cell>
        </row>
        <row r="334">
          <cell r="A334" t="str">
            <v>074ROBERTSONGREENBRIER</v>
          </cell>
          <cell r="B334" t="str">
            <v>ROBERTSON</v>
          </cell>
          <cell r="C334" t="str">
            <v>GREENBRIER</v>
          </cell>
          <cell r="E334">
            <v>2.5758999999999999</v>
          </cell>
          <cell r="F334">
            <v>1.67</v>
          </cell>
          <cell r="H334">
            <v>4.2458999999999998</v>
          </cell>
          <cell r="I334" t="str">
            <v>074</v>
          </cell>
          <cell r="J334">
            <v>2022</v>
          </cell>
        </row>
        <row r="335">
          <cell r="A335" t="str">
            <v>074ROBERTSONMILLERSVILLE</v>
          </cell>
          <cell r="B335" t="str">
            <v>ROBERTSON</v>
          </cell>
          <cell r="C335" t="str">
            <v>MILLERSVILLE</v>
          </cell>
          <cell r="E335">
            <v>2.5758999999999999</v>
          </cell>
          <cell r="F335">
            <v>1</v>
          </cell>
          <cell r="H335">
            <v>3.5758999999999999</v>
          </cell>
          <cell r="I335" t="str">
            <v>074</v>
          </cell>
          <cell r="J335">
            <v>2022</v>
          </cell>
        </row>
        <row r="336">
          <cell r="A336" t="str">
            <v>074ROBERTSONPORTLAND</v>
          </cell>
          <cell r="B336" t="str">
            <v>ROBERTSON</v>
          </cell>
          <cell r="C336" t="str">
            <v>PORTLAND</v>
          </cell>
          <cell r="E336">
            <v>2.5758999999999999</v>
          </cell>
          <cell r="F336">
            <v>1.06</v>
          </cell>
          <cell r="H336">
            <v>3.6358999999999999</v>
          </cell>
          <cell r="I336" t="str">
            <v>074</v>
          </cell>
          <cell r="J336">
            <v>2022</v>
          </cell>
        </row>
        <row r="337">
          <cell r="A337" t="str">
            <v>074ROBERTSONRIDGETOP</v>
          </cell>
          <cell r="B337" t="str">
            <v>ROBERTSON</v>
          </cell>
          <cell r="C337" t="str">
            <v>RIDGETOP</v>
          </cell>
          <cell r="E337">
            <v>2.5758999999999999</v>
          </cell>
          <cell r="F337">
            <v>0.63249999999999995</v>
          </cell>
          <cell r="H337">
            <v>3.2084000000000001</v>
          </cell>
          <cell r="I337" t="str">
            <v>074</v>
          </cell>
          <cell r="J337">
            <v>2022</v>
          </cell>
        </row>
        <row r="338">
          <cell r="A338" t="str">
            <v>074ROBERTSONSPRINGFIELD</v>
          </cell>
          <cell r="B338" t="str">
            <v>ROBERTSON</v>
          </cell>
          <cell r="C338" t="str">
            <v>SPRINGFIELD</v>
          </cell>
          <cell r="E338">
            <v>2.5758999999999999</v>
          </cell>
          <cell r="F338">
            <v>1.0720000000000001</v>
          </cell>
          <cell r="H338">
            <v>3.6478999999999999</v>
          </cell>
          <cell r="I338" t="str">
            <v>074</v>
          </cell>
          <cell r="J338">
            <v>2022</v>
          </cell>
        </row>
        <row r="339">
          <cell r="A339" t="str">
            <v>074ROBERTSONWHITE HOUSE</v>
          </cell>
          <cell r="B339" t="str">
            <v>ROBERTSON</v>
          </cell>
          <cell r="C339" t="str">
            <v>WHITE HOUSE</v>
          </cell>
          <cell r="E339">
            <v>2.5758999999999999</v>
          </cell>
          <cell r="F339">
            <v>1.2862</v>
          </cell>
          <cell r="H339">
            <v>3.8620999999999999</v>
          </cell>
          <cell r="I339" t="str">
            <v>074</v>
          </cell>
          <cell r="J339">
            <v>2022</v>
          </cell>
        </row>
        <row r="340">
          <cell r="A340" t="str">
            <v>074ROBERTSON</v>
          </cell>
          <cell r="B340" t="str">
            <v>ROBERTSON</v>
          </cell>
          <cell r="E340">
            <v>2.5758999999999999</v>
          </cell>
          <cell r="H340">
            <v>2.5758999999999999</v>
          </cell>
          <cell r="I340" t="str">
            <v>074</v>
          </cell>
          <cell r="J340">
            <v>2022</v>
          </cell>
        </row>
        <row r="341">
          <cell r="A341" t="str">
            <v>075RUTHERFORDEAGLEVILLE</v>
          </cell>
          <cell r="B341" t="str">
            <v>RUTHERFORD</v>
          </cell>
          <cell r="C341" t="str">
            <v>EAGLEVILLE</v>
          </cell>
          <cell r="E341">
            <v>1.6162000000000001</v>
          </cell>
          <cell r="F341">
            <v>0.40510000000000002</v>
          </cell>
          <cell r="H341">
            <v>2.0213000000000001</v>
          </cell>
          <cell r="I341" t="str">
            <v>075</v>
          </cell>
          <cell r="J341">
            <v>2022</v>
          </cell>
        </row>
        <row r="342">
          <cell r="A342" t="str">
            <v>075RUTHERFORDLaVERGNE</v>
          </cell>
          <cell r="B342" t="str">
            <v>RUTHERFORD</v>
          </cell>
          <cell r="C342" t="str">
            <v>LaVERGNE</v>
          </cell>
          <cell r="E342">
            <v>1.6162000000000001</v>
          </cell>
          <cell r="F342">
            <v>0.5363</v>
          </cell>
          <cell r="H342">
            <v>2.1524999999999999</v>
          </cell>
          <cell r="I342" t="str">
            <v>075</v>
          </cell>
          <cell r="J342">
            <v>2022</v>
          </cell>
        </row>
        <row r="343">
          <cell r="A343" t="str">
            <v>075RUTHERFORDMURFREESBORO</v>
          </cell>
          <cell r="B343" t="str">
            <v>RUTHERFORD</v>
          </cell>
          <cell r="C343" t="str">
            <v>MURFREESBORO</v>
          </cell>
          <cell r="E343">
            <v>1.6162000000000001</v>
          </cell>
          <cell r="F343">
            <v>0.9526</v>
          </cell>
          <cell r="H343">
            <v>2.5688</v>
          </cell>
          <cell r="I343" t="str">
            <v>075</v>
          </cell>
          <cell r="J343">
            <v>2022</v>
          </cell>
        </row>
        <row r="344">
          <cell r="A344" t="str">
            <v>075RUTHERFORDSMYRNA</v>
          </cell>
          <cell r="B344" t="str">
            <v>RUTHERFORD</v>
          </cell>
          <cell r="C344" t="str">
            <v>SMYRNA</v>
          </cell>
          <cell r="E344">
            <v>1.6162000000000001</v>
          </cell>
          <cell r="F344">
            <v>0.52569999999999995</v>
          </cell>
          <cell r="H344">
            <v>2.1419000000000001</v>
          </cell>
          <cell r="I344" t="str">
            <v>075</v>
          </cell>
          <cell r="J344">
            <v>2022</v>
          </cell>
        </row>
        <row r="345">
          <cell r="A345" t="str">
            <v>075RUTHERFORD</v>
          </cell>
          <cell r="B345" t="str">
            <v>RUTHERFORD</v>
          </cell>
          <cell r="E345">
            <v>1.6162000000000001</v>
          </cell>
          <cell r="H345">
            <v>1.6162000000000001</v>
          </cell>
          <cell r="I345" t="str">
            <v>075</v>
          </cell>
          <cell r="J345">
            <v>2022</v>
          </cell>
        </row>
        <row r="346">
          <cell r="A346" t="str">
            <v>076SCOTTHUNTSVILLE</v>
          </cell>
          <cell r="B346" t="str">
            <v>SCOTT</v>
          </cell>
          <cell r="C346" t="str">
            <v>HUNTSVILLE</v>
          </cell>
          <cell r="E346">
            <v>2.4639000000000002</v>
          </cell>
          <cell r="F346">
            <v>0.5</v>
          </cell>
          <cell r="H346">
            <v>2.9639000000000002</v>
          </cell>
          <cell r="I346" t="str">
            <v>076</v>
          </cell>
          <cell r="J346">
            <v>2022</v>
          </cell>
        </row>
        <row r="347">
          <cell r="A347" t="str">
            <v>076SCOTTONEIDAONEIDA SSD</v>
          </cell>
          <cell r="B347" t="str">
            <v>SCOTT</v>
          </cell>
          <cell r="C347" t="str">
            <v>ONEIDA</v>
          </cell>
          <cell r="D347" t="str">
            <v>ONEIDA SSD</v>
          </cell>
          <cell r="E347">
            <v>2.4424000000000001</v>
          </cell>
          <cell r="F347">
            <v>1.5</v>
          </cell>
          <cell r="G347">
            <v>0.51</v>
          </cell>
          <cell r="H347">
            <v>4.4523999999999999</v>
          </cell>
          <cell r="I347" t="str">
            <v>076</v>
          </cell>
          <cell r="J347">
            <v>2022</v>
          </cell>
        </row>
        <row r="348">
          <cell r="A348" t="str">
            <v>076SCOTTONEIDA</v>
          </cell>
          <cell r="B348" t="str">
            <v>SCOTT</v>
          </cell>
          <cell r="C348" t="str">
            <v>ONEIDA</v>
          </cell>
          <cell r="E348">
            <v>2.4639000000000002</v>
          </cell>
          <cell r="F348">
            <v>1.5</v>
          </cell>
          <cell r="H348">
            <v>3.9639000000000002</v>
          </cell>
          <cell r="I348" t="str">
            <v>076</v>
          </cell>
          <cell r="J348">
            <v>2022</v>
          </cell>
        </row>
        <row r="349">
          <cell r="A349" t="str">
            <v>076SCOTTONEIDA SSD</v>
          </cell>
          <cell r="B349" t="str">
            <v>SCOTT</v>
          </cell>
          <cell r="D349" t="str">
            <v>ONEIDA SSD</v>
          </cell>
          <cell r="E349">
            <v>2.4424000000000001</v>
          </cell>
          <cell r="G349">
            <v>0.51</v>
          </cell>
          <cell r="H349">
            <v>2.9523999999999999</v>
          </cell>
          <cell r="I349" t="str">
            <v>076</v>
          </cell>
          <cell r="J349">
            <v>2022</v>
          </cell>
        </row>
        <row r="350">
          <cell r="A350" t="str">
            <v>076SCOTT</v>
          </cell>
          <cell r="B350" t="str">
            <v>SCOTT</v>
          </cell>
          <cell r="E350">
            <v>2.4639000000000002</v>
          </cell>
          <cell r="H350">
            <v>2.4639000000000002</v>
          </cell>
          <cell r="I350" t="str">
            <v>076</v>
          </cell>
          <cell r="J350">
            <v>2022</v>
          </cell>
        </row>
        <row r="351">
          <cell r="A351" t="str">
            <v>077SEQUATCHIEDUNLAP</v>
          </cell>
          <cell r="B351" t="str">
            <v>SEQUATCHIE</v>
          </cell>
          <cell r="C351" t="str">
            <v>DUNLAP</v>
          </cell>
          <cell r="E351">
            <v>2.4422000000000001</v>
          </cell>
          <cell r="F351">
            <v>0.876</v>
          </cell>
          <cell r="H351">
            <v>3.3182</v>
          </cell>
          <cell r="I351" t="str">
            <v>077</v>
          </cell>
          <cell r="J351">
            <v>2022</v>
          </cell>
        </row>
        <row r="352">
          <cell r="A352" t="str">
            <v>077SEQUATCHIE</v>
          </cell>
          <cell r="B352" t="str">
            <v>SEQUATCHIE</v>
          </cell>
          <cell r="E352">
            <v>2.4422000000000001</v>
          </cell>
          <cell r="H352">
            <v>2.4422000000000001</v>
          </cell>
          <cell r="I352" t="str">
            <v>077</v>
          </cell>
          <cell r="J352">
            <v>2022</v>
          </cell>
        </row>
        <row r="353">
          <cell r="A353" t="str">
            <v>078SEVIERGATLINBURG</v>
          </cell>
          <cell r="B353" t="str">
            <v>SEVIER</v>
          </cell>
          <cell r="C353" t="str">
            <v>GATLINBURG</v>
          </cell>
          <cell r="E353">
            <v>1.48</v>
          </cell>
          <cell r="F353">
            <v>0.12570000000000001</v>
          </cell>
          <cell r="H353">
            <v>1.6056999999999999</v>
          </cell>
          <cell r="I353" t="str">
            <v>078</v>
          </cell>
          <cell r="J353">
            <v>2022</v>
          </cell>
        </row>
        <row r="354">
          <cell r="A354" t="str">
            <v>078SEVIERPIGEON FORGE</v>
          </cell>
          <cell r="B354" t="str">
            <v>SEVIER</v>
          </cell>
          <cell r="C354" t="str">
            <v>PIGEON FORGE</v>
          </cell>
          <cell r="E354">
            <v>1.48</v>
          </cell>
          <cell r="F354">
            <v>0.16520000000000001</v>
          </cell>
          <cell r="H354">
            <v>1.6452</v>
          </cell>
          <cell r="I354" t="str">
            <v>078</v>
          </cell>
          <cell r="J354">
            <v>2022</v>
          </cell>
        </row>
        <row r="355">
          <cell r="A355" t="str">
            <v>078SEVIERPITTMAN CENTER</v>
          </cell>
          <cell r="B355" t="str">
            <v>SEVIER</v>
          </cell>
          <cell r="C355" t="str">
            <v>PITTMAN CENTER</v>
          </cell>
          <cell r="E355">
            <v>1.48</v>
          </cell>
          <cell r="F355">
            <v>0.63560000000000005</v>
          </cell>
          <cell r="H355">
            <v>2.1156000000000001</v>
          </cell>
          <cell r="I355" t="str">
            <v>078</v>
          </cell>
          <cell r="J355">
            <v>2022</v>
          </cell>
        </row>
        <row r="356">
          <cell r="A356" t="str">
            <v>078SEVIERSEVIERVILLE</v>
          </cell>
          <cell r="B356" t="str">
            <v>SEVIER</v>
          </cell>
          <cell r="C356" t="str">
            <v>SEVIERVILLE</v>
          </cell>
          <cell r="E356">
            <v>1.48</v>
          </cell>
          <cell r="F356">
            <v>0.4254</v>
          </cell>
          <cell r="H356">
            <v>1.9054</v>
          </cell>
          <cell r="I356" t="str">
            <v>078</v>
          </cell>
          <cell r="J356">
            <v>2022</v>
          </cell>
        </row>
        <row r="357">
          <cell r="A357" t="str">
            <v>078SEVIER</v>
          </cell>
          <cell r="B357" t="str">
            <v>SEVIER</v>
          </cell>
          <cell r="E357">
            <v>1.48</v>
          </cell>
          <cell r="H357">
            <v>1.48</v>
          </cell>
          <cell r="I357" t="str">
            <v>078</v>
          </cell>
          <cell r="J357">
            <v>2022</v>
          </cell>
        </row>
        <row r="358">
          <cell r="A358" t="str">
            <v>079SHELBYARLINGTON</v>
          </cell>
          <cell r="B358" t="str">
            <v>SHELBY</v>
          </cell>
          <cell r="C358" t="str">
            <v>ARLINGTON</v>
          </cell>
          <cell r="E358">
            <v>3.39</v>
          </cell>
          <cell r="F358">
            <v>1.28</v>
          </cell>
          <cell r="H358">
            <v>4.67</v>
          </cell>
          <cell r="I358" t="str">
            <v>079</v>
          </cell>
          <cell r="J358">
            <v>2022</v>
          </cell>
        </row>
        <row r="359">
          <cell r="A359" t="str">
            <v>079SHELBYBARTLETT</v>
          </cell>
          <cell r="B359" t="str">
            <v>SHELBY</v>
          </cell>
          <cell r="C359" t="str">
            <v>BARTLETT</v>
          </cell>
          <cell r="E359">
            <v>3.39</v>
          </cell>
          <cell r="F359">
            <v>1.73</v>
          </cell>
          <cell r="H359">
            <v>5.12</v>
          </cell>
          <cell r="I359" t="str">
            <v>079</v>
          </cell>
          <cell r="J359">
            <v>2022</v>
          </cell>
        </row>
        <row r="360">
          <cell r="A360" t="str">
            <v>079SHELBYCOLLIERVILLE</v>
          </cell>
          <cell r="B360" t="str">
            <v>SHELBY</v>
          </cell>
          <cell r="C360" t="str">
            <v>COLLIERVILLE</v>
          </cell>
          <cell r="E360">
            <v>3.39</v>
          </cell>
          <cell r="F360">
            <v>1.72</v>
          </cell>
          <cell r="H360">
            <v>5.1100000000000003</v>
          </cell>
          <cell r="I360" t="str">
            <v>079</v>
          </cell>
          <cell r="J360">
            <v>2022</v>
          </cell>
        </row>
        <row r="361">
          <cell r="A361" t="str">
            <v>079SHELBYGERMANTOWN</v>
          </cell>
          <cell r="B361" t="str">
            <v>SHELBY</v>
          </cell>
          <cell r="C361" t="str">
            <v>GERMANTOWN</v>
          </cell>
          <cell r="E361">
            <v>3.39</v>
          </cell>
          <cell r="F361">
            <v>1.6732</v>
          </cell>
          <cell r="H361">
            <v>5.0632000000000001</v>
          </cell>
          <cell r="I361" t="str">
            <v>079</v>
          </cell>
          <cell r="J361">
            <v>2022</v>
          </cell>
        </row>
        <row r="362">
          <cell r="A362" t="str">
            <v>079SHELBYLAKELAND</v>
          </cell>
          <cell r="B362" t="str">
            <v>SHELBY</v>
          </cell>
          <cell r="C362" t="str">
            <v>LAKELAND</v>
          </cell>
          <cell r="E362">
            <v>3.39</v>
          </cell>
          <cell r="F362">
            <v>1.04</v>
          </cell>
          <cell r="H362">
            <v>4.43</v>
          </cell>
          <cell r="I362" t="str">
            <v>079</v>
          </cell>
          <cell r="J362">
            <v>2022</v>
          </cell>
        </row>
        <row r="363">
          <cell r="A363" t="str">
            <v>079SHELBYMEMPHIS</v>
          </cell>
          <cell r="B363" t="str">
            <v>SHELBY</v>
          </cell>
          <cell r="C363" t="str">
            <v>MEMPHIS</v>
          </cell>
          <cell r="E363">
            <v>3.39</v>
          </cell>
          <cell r="F363">
            <v>2.7016399999999998</v>
          </cell>
          <cell r="H363">
            <v>6.0916399999999999</v>
          </cell>
          <cell r="I363" t="str">
            <v>079</v>
          </cell>
          <cell r="J363">
            <v>2022</v>
          </cell>
        </row>
        <row r="364">
          <cell r="A364" t="str">
            <v>079SHELBYMILLINGTON</v>
          </cell>
          <cell r="B364" t="str">
            <v>SHELBY</v>
          </cell>
          <cell r="C364" t="str">
            <v>MILLINGTON</v>
          </cell>
          <cell r="E364">
            <v>3.39</v>
          </cell>
          <cell r="F364">
            <v>1.4</v>
          </cell>
          <cell r="H364">
            <v>4.79</v>
          </cell>
          <cell r="I364" t="str">
            <v>079</v>
          </cell>
          <cell r="J364">
            <v>2022</v>
          </cell>
        </row>
        <row r="365">
          <cell r="A365" t="str">
            <v>079SHELBY</v>
          </cell>
          <cell r="B365" t="str">
            <v>SHELBY</v>
          </cell>
          <cell r="E365">
            <v>3.39</v>
          </cell>
          <cell r="H365">
            <v>3.39</v>
          </cell>
          <cell r="I365" t="str">
            <v>079</v>
          </cell>
          <cell r="J365">
            <v>2022</v>
          </cell>
        </row>
        <row r="366">
          <cell r="A366" t="str">
            <v>080SMITHCARTHAGE</v>
          </cell>
          <cell r="B366" t="str">
            <v>SMITH</v>
          </cell>
          <cell r="C366" t="str">
            <v>CARTHAGE</v>
          </cell>
          <cell r="E366">
            <v>1.7331000000000001</v>
          </cell>
          <cell r="F366">
            <v>0.81679999999999997</v>
          </cell>
          <cell r="H366">
            <v>2.5499000000000001</v>
          </cell>
          <cell r="I366" t="str">
            <v>080</v>
          </cell>
          <cell r="J366">
            <v>2022</v>
          </cell>
        </row>
        <row r="367">
          <cell r="A367" t="str">
            <v>080SMITHGORDONSVILLE</v>
          </cell>
          <cell r="B367" t="str">
            <v>SMITH</v>
          </cell>
          <cell r="C367" t="str">
            <v>GORDONSVILLE</v>
          </cell>
          <cell r="E367">
            <v>1.7331000000000001</v>
          </cell>
          <cell r="F367">
            <v>0.58189999999999997</v>
          </cell>
          <cell r="H367">
            <v>2.3149999999999999</v>
          </cell>
          <cell r="I367" t="str">
            <v>080</v>
          </cell>
          <cell r="J367">
            <v>2022</v>
          </cell>
        </row>
        <row r="368">
          <cell r="A368" t="str">
            <v>080SMITHSOUTH CARTHAGE</v>
          </cell>
          <cell r="B368" t="str">
            <v>SMITH</v>
          </cell>
          <cell r="C368" t="str">
            <v>SOUTH CARTHAGE</v>
          </cell>
          <cell r="E368">
            <v>1.7331000000000001</v>
          </cell>
          <cell r="F368">
            <v>0.70630000000000004</v>
          </cell>
          <cell r="H368">
            <v>2.4394</v>
          </cell>
          <cell r="I368" t="str">
            <v>080</v>
          </cell>
          <cell r="J368">
            <v>2022</v>
          </cell>
        </row>
        <row r="369">
          <cell r="A369" t="str">
            <v>080SMITH</v>
          </cell>
          <cell r="B369" t="str">
            <v>SMITH</v>
          </cell>
          <cell r="E369">
            <v>1.7331000000000001</v>
          </cell>
          <cell r="H369">
            <v>1.7331000000000001</v>
          </cell>
          <cell r="I369" t="str">
            <v>080</v>
          </cell>
          <cell r="J369">
            <v>2022</v>
          </cell>
        </row>
        <row r="370">
          <cell r="A370" t="str">
            <v>081STEWARTCUMBERLAND CITY</v>
          </cell>
          <cell r="B370" t="str">
            <v>STEWART</v>
          </cell>
          <cell r="C370" t="str">
            <v>CUMBERLAND CITY</v>
          </cell>
          <cell r="E370">
            <v>2.3607</v>
          </cell>
          <cell r="F370">
            <v>0.73299999999999998</v>
          </cell>
          <cell r="H370">
            <v>3.0937000000000001</v>
          </cell>
          <cell r="I370" t="str">
            <v>081</v>
          </cell>
          <cell r="J370">
            <v>2022</v>
          </cell>
        </row>
        <row r="371">
          <cell r="A371" t="str">
            <v>081STEWARTDOVER</v>
          </cell>
          <cell r="B371" t="str">
            <v>STEWART</v>
          </cell>
          <cell r="C371" t="str">
            <v>DOVER</v>
          </cell>
          <cell r="E371">
            <v>2.3607</v>
          </cell>
          <cell r="F371">
            <v>1.2237</v>
          </cell>
          <cell r="H371">
            <v>3.5844</v>
          </cell>
          <cell r="I371" t="str">
            <v>081</v>
          </cell>
          <cell r="J371">
            <v>2022</v>
          </cell>
        </row>
        <row r="372">
          <cell r="A372" t="str">
            <v>081STEWART</v>
          </cell>
          <cell r="B372" t="str">
            <v>STEWART</v>
          </cell>
          <cell r="E372">
            <v>2.3607</v>
          </cell>
          <cell r="H372">
            <v>2.3607</v>
          </cell>
          <cell r="I372" t="str">
            <v>081</v>
          </cell>
          <cell r="J372">
            <v>2022</v>
          </cell>
        </row>
        <row r="373">
          <cell r="A373" t="str">
            <v>082SULLIVANBLUFF CITY</v>
          </cell>
          <cell r="B373" t="str">
            <v>SULLIVAN</v>
          </cell>
          <cell r="C373" t="str">
            <v>BLUFF CITY</v>
          </cell>
          <cell r="E373">
            <v>2.4062000000000001</v>
          </cell>
          <cell r="F373">
            <v>1.179</v>
          </cell>
          <cell r="H373">
            <v>3.5851999999999999</v>
          </cell>
          <cell r="I373" t="str">
            <v>082</v>
          </cell>
          <cell r="J373">
            <v>2022</v>
          </cell>
        </row>
        <row r="374">
          <cell r="A374" t="str">
            <v>082SULLIVANBRISTOL</v>
          </cell>
          <cell r="B374" t="str">
            <v>SULLIVAN</v>
          </cell>
          <cell r="C374" t="str">
            <v>BRISTOL</v>
          </cell>
          <cell r="E374">
            <v>2.4062000000000001</v>
          </cell>
          <cell r="F374">
            <v>1.9863</v>
          </cell>
          <cell r="H374">
            <v>4.3925000000000001</v>
          </cell>
          <cell r="I374" t="str">
            <v>082</v>
          </cell>
          <cell r="J374">
            <v>2022</v>
          </cell>
        </row>
        <row r="375">
          <cell r="A375" t="str">
            <v>082SULLIVANJOHNSON CITY</v>
          </cell>
          <cell r="B375" t="str">
            <v>SULLIVAN</v>
          </cell>
          <cell r="C375" t="str">
            <v>JOHNSON CITY</v>
          </cell>
          <cell r="E375">
            <v>2.4062000000000001</v>
          </cell>
          <cell r="F375">
            <v>1.55</v>
          </cell>
          <cell r="H375">
            <v>3.9561999999999999</v>
          </cell>
          <cell r="I375" t="str">
            <v>082</v>
          </cell>
          <cell r="J375">
            <v>2022</v>
          </cell>
        </row>
        <row r="376">
          <cell r="A376" t="str">
            <v>082SULLIVANKINGSPORT</v>
          </cell>
          <cell r="B376" t="str">
            <v>SULLIVAN</v>
          </cell>
          <cell r="C376" t="str">
            <v>KINGSPORT</v>
          </cell>
          <cell r="E376">
            <v>2.4062000000000001</v>
          </cell>
          <cell r="F376">
            <v>1.9983</v>
          </cell>
          <cell r="H376">
            <v>4.4044999999999996</v>
          </cell>
          <cell r="I376" t="str">
            <v>082</v>
          </cell>
          <cell r="J376">
            <v>2022</v>
          </cell>
        </row>
        <row r="377">
          <cell r="A377" t="str">
            <v>082SULLIVAN</v>
          </cell>
          <cell r="B377" t="str">
            <v>SULLIVAN</v>
          </cell>
          <cell r="E377">
            <v>2.4062000000000001</v>
          </cell>
          <cell r="H377">
            <v>2.4062000000000001</v>
          </cell>
          <cell r="I377" t="str">
            <v>082</v>
          </cell>
          <cell r="J377">
            <v>2022</v>
          </cell>
        </row>
        <row r="378">
          <cell r="A378" t="str">
            <v>083SUMNERGALLATIN</v>
          </cell>
          <cell r="B378" t="str">
            <v>SUMNER</v>
          </cell>
          <cell r="C378" t="str">
            <v>GALLATIN</v>
          </cell>
          <cell r="E378">
            <v>2.262</v>
          </cell>
          <cell r="F378">
            <v>0.80010000000000003</v>
          </cell>
          <cell r="H378">
            <v>3.0621</v>
          </cell>
          <cell r="I378" t="str">
            <v>083</v>
          </cell>
          <cell r="J378">
            <v>2022</v>
          </cell>
        </row>
        <row r="379">
          <cell r="A379" t="str">
            <v>083SUMNERGOODLETTSVILLE</v>
          </cell>
          <cell r="B379" t="str">
            <v>SUMNER</v>
          </cell>
          <cell r="C379" t="str">
            <v>GOODLETTSVILLE</v>
          </cell>
          <cell r="E379">
            <v>2.262</v>
          </cell>
          <cell r="F379">
            <v>0.80659999999999998</v>
          </cell>
          <cell r="H379">
            <v>3.0686</v>
          </cell>
          <cell r="I379" t="str">
            <v>083</v>
          </cell>
          <cell r="J379">
            <v>2022</v>
          </cell>
        </row>
        <row r="380">
          <cell r="A380" t="str">
            <v>083SUMNERHENDERSONVILLE</v>
          </cell>
          <cell r="B380" t="str">
            <v>SUMNER</v>
          </cell>
          <cell r="C380" t="str">
            <v>HENDERSONVILLE</v>
          </cell>
          <cell r="E380">
            <v>2.262</v>
          </cell>
          <cell r="F380">
            <v>0.91869999999999996</v>
          </cell>
          <cell r="H380">
            <v>3.1806999999999999</v>
          </cell>
          <cell r="I380" t="str">
            <v>083</v>
          </cell>
          <cell r="J380">
            <v>2022</v>
          </cell>
        </row>
        <row r="381">
          <cell r="A381" t="str">
            <v>083SUMNERMILLERSVILLE</v>
          </cell>
          <cell r="B381" t="str">
            <v>SUMNER</v>
          </cell>
          <cell r="C381" t="str">
            <v>MILLERSVILLE</v>
          </cell>
          <cell r="E381">
            <v>2.262</v>
          </cell>
          <cell r="F381">
            <v>1</v>
          </cell>
          <cell r="H381">
            <v>3.262</v>
          </cell>
          <cell r="I381" t="str">
            <v>083</v>
          </cell>
          <cell r="J381">
            <v>2022</v>
          </cell>
        </row>
        <row r="382">
          <cell r="A382" t="str">
            <v>083SUMNERMITCHELLVILLE</v>
          </cell>
          <cell r="B382" t="str">
            <v>SUMNER</v>
          </cell>
          <cell r="C382" t="str">
            <v>MITCHELLVILLE</v>
          </cell>
          <cell r="E382">
            <v>2.262</v>
          </cell>
          <cell r="F382">
            <v>0.4662</v>
          </cell>
          <cell r="H382">
            <v>2.7282000000000002</v>
          </cell>
          <cell r="I382" t="str">
            <v>083</v>
          </cell>
          <cell r="J382">
            <v>2022</v>
          </cell>
        </row>
        <row r="383">
          <cell r="A383" t="str">
            <v>083SUMNERPORTLAND</v>
          </cell>
          <cell r="B383" t="str">
            <v>SUMNER</v>
          </cell>
          <cell r="C383" t="str">
            <v>PORTLAND</v>
          </cell>
          <cell r="E383">
            <v>2.262</v>
          </cell>
          <cell r="F383">
            <v>1.06</v>
          </cell>
          <cell r="H383">
            <v>3.3220000000000001</v>
          </cell>
          <cell r="I383" t="str">
            <v>083</v>
          </cell>
          <cell r="J383">
            <v>2022</v>
          </cell>
        </row>
        <row r="384">
          <cell r="A384" t="str">
            <v>083SUMNERWESTMORELAND</v>
          </cell>
          <cell r="B384" t="str">
            <v>SUMNER</v>
          </cell>
          <cell r="C384" t="str">
            <v>WESTMORELAND</v>
          </cell>
          <cell r="E384">
            <v>2.262</v>
          </cell>
          <cell r="F384">
            <v>1.1317999999999999</v>
          </cell>
          <cell r="H384">
            <v>3.3938000000000001</v>
          </cell>
          <cell r="I384" t="str">
            <v>083</v>
          </cell>
          <cell r="J384">
            <v>2022</v>
          </cell>
        </row>
        <row r="385">
          <cell r="A385" t="str">
            <v>083SUMNERWHITE HOUSE</v>
          </cell>
          <cell r="B385" t="str">
            <v>SUMNER</v>
          </cell>
          <cell r="C385" t="str">
            <v>WHITE HOUSE</v>
          </cell>
          <cell r="E385">
            <v>2.262</v>
          </cell>
          <cell r="F385">
            <v>1.2862</v>
          </cell>
          <cell r="H385">
            <v>3.5482</v>
          </cell>
          <cell r="I385" t="str">
            <v>083</v>
          </cell>
          <cell r="J385">
            <v>2022</v>
          </cell>
        </row>
        <row r="386">
          <cell r="A386" t="str">
            <v>083SUMNER</v>
          </cell>
          <cell r="B386" t="str">
            <v>SUMNER</v>
          </cell>
          <cell r="E386">
            <v>2.262</v>
          </cell>
          <cell r="H386">
            <v>2.262</v>
          </cell>
          <cell r="I386" t="str">
            <v>083</v>
          </cell>
          <cell r="J386">
            <v>2022</v>
          </cell>
        </row>
        <row r="387">
          <cell r="A387" t="str">
            <v>084TIPTONATOKA</v>
          </cell>
          <cell r="B387" t="str">
            <v>TIPTON</v>
          </cell>
          <cell r="C387" t="str">
            <v>ATOKA</v>
          </cell>
          <cell r="E387">
            <v>2.04</v>
          </cell>
          <cell r="F387">
            <v>1.03</v>
          </cell>
          <cell r="H387">
            <v>3.07</v>
          </cell>
          <cell r="I387" t="str">
            <v>084</v>
          </cell>
          <cell r="J387">
            <v>2022</v>
          </cell>
        </row>
        <row r="388">
          <cell r="A388" t="str">
            <v>084TIPTONBRIGHTON</v>
          </cell>
          <cell r="B388" t="str">
            <v>TIPTON</v>
          </cell>
          <cell r="C388" t="str">
            <v>BRIGHTON</v>
          </cell>
          <cell r="E388">
            <v>2.04</v>
          </cell>
          <cell r="F388">
            <v>1</v>
          </cell>
          <cell r="H388">
            <v>3.04</v>
          </cell>
          <cell r="I388" t="str">
            <v>084</v>
          </cell>
          <cell r="J388">
            <v>2022</v>
          </cell>
        </row>
        <row r="389">
          <cell r="A389" t="str">
            <v>084TIPTONCOVINGTON</v>
          </cell>
          <cell r="B389" t="str">
            <v>TIPTON</v>
          </cell>
          <cell r="C389" t="str">
            <v>COVINGTON</v>
          </cell>
          <cell r="E389">
            <v>2.04</v>
          </cell>
          <cell r="F389">
            <v>1.2413000000000001</v>
          </cell>
          <cell r="H389">
            <v>3.2812999999999999</v>
          </cell>
          <cell r="I389" t="str">
            <v>084</v>
          </cell>
          <cell r="J389">
            <v>2022</v>
          </cell>
        </row>
        <row r="390">
          <cell r="A390" t="str">
            <v>084TIPTONMASON</v>
          </cell>
          <cell r="B390" t="str">
            <v>TIPTON</v>
          </cell>
          <cell r="C390" t="str">
            <v>MASON</v>
          </cell>
          <cell r="E390">
            <v>2.04</v>
          </cell>
          <cell r="F390">
            <v>1.4635</v>
          </cell>
          <cell r="H390">
            <v>3.5034999999999998</v>
          </cell>
          <cell r="I390" t="str">
            <v>084</v>
          </cell>
          <cell r="J390">
            <v>2022</v>
          </cell>
        </row>
        <row r="391">
          <cell r="A391" t="str">
            <v>084TIPTONMUNFORD</v>
          </cell>
          <cell r="B391" t="str">
            <v>TIPTON</v>
          </cell>
          <cell r="C391" t="str">
            <v>MUNFORD</v>
          </cell>
          <cell r="E391">
            <v>2.04</v>
          </cell>
          <cell r="F391">
            <v>1.1695</v>
          </cell>
          <cell r="H391">
            <v>3.2094999999999998</v>
          </cell>
          <cell r="I391" t="str">
            <v>084</v>
          </cell>
          <cell r="J391">
            <v>2022</v>
          </cell>
        </row>
        <row r="392">
          <cell r="A392" t="str">
            <v>084TIPTON</v>
          </cell>
          <cell r="B392" t="str">
            <v>TIPTON</v>
          </cell>
          <cell r="E392">
            <v>2.04</v>
          </cell>
          <cell r="H392">
            <v>2.04</v>
          </cell>
          <cell r="I392" t="str">
            <v>084</v>
          </cell>
          <cell r="J392">
            <v>2022</v>
          </cell>
        </row>
        <row r="393">
          <cell r="A393" t="str">
            <v>085TROUSDALE</v>
          </cell>
          <cell r="B393" t="str">
            <v>TROUSDALE</v>
          </cell>
          <cell r="E393">
            <v>1.9377</v>
          </cell>
          <cell r="H393">
            <v>1.9377</v>
          </cell>
          <cell r="I393" t="str">
            <v>085</v>
          </cell>
          <cell r="J393">
            <v>2022</v>
          </cell>
        </row>
        <row r="394">
          <cell r="A394" t="str">
            <v>086UNICOIERWIN</v>
          </cell>
          <cell r="B394" t="str">
            <v>UNICOI</v>
          </cell>
          <cell r="C394" t="str">
            <v>ERWIN</v>
          </cell>
          <cell r="E394">
            <v>2.3504990000000001</v>
          </cell>
          <cell r="F394">
            <v>1.5511999999999999</v>
          </cell>
          <cell r="H394">
            <v>3.9016989999999998</v>
          </cell>
          <cell r="I394" t="str">
            <v>086</v>
          </cell>
          <cell r="J394">
            <v>2022</v>
          </cell>
        </row>
        <row r="395">
          <cell r="A395" t="str">
            <v>086UNICOI</v>
          </cell>
          <cell r="B395" t="str">
            <v>UNICOI</v>
          </cell>
          <cell r="E395">
            <v>2.3504990000000001</v>
          </cell>
          <cell r="H395">
            <v>2.3504990000000001</v>
          </cell>
          <cell r="I395" t="str">
            <v>086</v>
          </cell>
          <cell r="J395">
            <v>2022</v>
          </cell>
        </row>
        <row r="396">
          <cell r="A396" t="str">
            <v>087UNION</v>
          </cell>
          <cell r="B396" t="str">
            <v>UNION</v>
          </cell>
          <cell r="E396">
            <v>1.5899000000000001</v>
          </cell>
          <cell r="H396">
            <v>1.5899000000000001</v>
          </cell>
          <cell r="I396" t="str">
            <v>087</v>
          </cell>
          <cell r="J396">
            <v>2022</v>
          </cell>
        </row>
        <row r="397">
          <cell r="A397" t="str">
            <v>088VAN BUREN</v>
          </cell>
          <cell r="B397" t="str">
            <v>VAN BUREN</v>
          </cell>
          <cell r="E397">
            <v>2.4</v>
          </cell>
          <cell r="H397">
            <v>2.4</v>
          </cell>
          <cell r="I397" t="str">
            <v>088</v>
          </cell>
          <cell r="J397">
            <v>2022</v>
          </cell>
        </row>
        <row r="398">
          <cell r="A398" t="str">
            <v>089WARRENMORRISON</v>
          </cell>
          <cell r="B398" t="str">
            <v>WARREN</v>
          </cell>
          <cell r="C398" t="str">
            <v>MORRISON</v>
          </cell>
          <cell r="E398">
            <v>1.9677</v>
          </cell>
          <cell r="F398">
            <v>0.10059999999999999</v>
          </cell>
          <cell r="H398">
            <v>2.0682999999999998</v>
          </cell>
          <cell r="I398" t="str">
            <v>089</v>
          </cell>
          <cell r="J398">
            <v>2022</v>
          </cell>
        </row>
        <row r="399">
          <cell r="A399" t="str">
            <v>089WARRENMcMINNVILLE</v>
          </cell>
          <cell r="B399" t="str">
            <v>WARREN</v>
          </cell>
          <cell r="C399" t="str">
            <v>McMINNVILLE</v>
          </cell>
          <cell r="E399">
            <v>1.9677</v>
          </cell>
          <cell r="F399">
            <v>1.8496999999999999</v>
          </cell>
          <cell r="H399">
            <v>3.8174000000000001</v>
          </cell>
          <cell r="I399" t="str">
            <v>089</v>
          </cell>
          <cell r="J399">
            <v>2022</v>
          </cell>
        </row>
        <row r="400">
          <cell r="A400" t="str">
            <v>089WARREN</v>
          </cell>
          <cell r="B400" t="str">
            <v>WARREN</v>
          </cell>
          <cell r="E400">
            <v>1.9677</v>
          </cell>
          <cell r="H400">
            <v>1.9677</v>
          </cell>
          <cell r="I400" t="str">
            <v>089</v>
          </cell>
          <cell r="J400">
            <v>2022</v>
          </cell>
        </row>
        <row r="401">
          <cell r="A401" t="str">
            <v>090WASHINGTONJOHNSON CITY</v>
          </cell>
          <cell r="B401" t="str">
            <v>WASHINGTON</v>
          </cell>
          <cell r="C401" t="str">
            <v>JOHNSON CITY</v>
          </cell>
          <cell r="E401">
            <v>2.15</v>
          </cell>
          <cell r="F401">
            <v>1.73</v>
          </cell>
          <cell r="H401">
            <v>3.88</v>
          </cell>
          <cell r="I401" t="str">
            <v>090</v>
          </cell>
          <cell r="J401">
            <v>2022</v>
          </cell>
        </row>
        <row r="402">
          <cell r="A402" t="str">
            <v>090WASHINGTONJONESBOROUGH</v>
          </cell>
          <cell r="B402" t="str">
            <v>WASHINGTON</v>
          </cell>
          <cell r="C402" t="str">
            <v>JONESBOROUGH</v>
          </cell>
          <cell r="E402">
            <v>2.15</v>
          </cell>
          <cell r="F402">
            <v>1.2</v>
          </cell>
          <cell r="H402">
            <v>3.35</v>
          </cell>
          <cell r="I402" t="str">
            <v>090</v>
          </cell>
          <cell r="J402">
            <v>2022</v>
          </cell>
        </row>
        <row r="403">
          <cell r="A403" t="str">
            <v>090WASHINGTONWATAUGA</v>
          </cell>
          <cell r="B403" t="str">
            <v>WASHINGTON</v>
          </cell>
          <cell r="C403" t="str">
            <v>WATAUGA</v>
          </cell>
          <cell r="E403">
            <v>2.15</v>
          </cell>
          <cell r="F403">
            <v>0.56999999999999995</v>
          </cell>
          <cell r="H403">
            <v>2.72</v>
          </cell>
          <cell r="I403" t="str">
            <v>090</v>
          </cell>
          <cell r="J403">
            <v>2022</v>
          </cell>
        </row>
        <row r="404">
          <cell r="A404" t="str">
            <v>090WASHINGTON</v>
          </cell>
          <cell r="B404" t="str">
            <v>WASHINGTON</v>
          </cell>
          <cell r="E404">
            <v>2.15</v>
          </cell>
          <cell r="H404">
            <v>2.15</v>
          </cell>
          <cell r="I404" t="str">
            <v>090</v>
          </cell>
          <cell r="J404">
            <v>2022</v>
          </cell>
        </row>
        <row r="405">
          <cell r="A405" t="str">
            <v>091WAYNECLIFTON</v>
          </cell>
          <cell r="B405" t="str">
            <v>WAYNE</v>
          </cell>
          <cell r="C405" t="str">
            <v>CLIFTON</v>
          </cell>
          <cell r="E405">
            <v>1.9173</v>
          </cell>
          <cell r="F405">
            <v>0.9</v>
          </cell>
          <cell r="H405">
            <v>2.8172999999999999</v>
          </cell>
          <cell r="I405" t="str">
            <v>091</v>
          </cell>
          <cell r="J405">
            <v>2022</v>
          </cell>
        </row>
        <row r="406">
          <cell r="A406" t="str">
            <v>091WAYNECOLLINWOOD</v>
          </cell>
          <cell r="B406" t="str">
            <v>WAYNE</v>
          </cell>
          <cell r="C406" t="str">
            <v>COLLINWOOD</v>
          </cell>
          <cell r="E406">
            <v>1.9173</v>
          </cell>
          <cell r="F406">
            <v>1.6318999999999999</v>
          </cell>
          <cell r="H406">
            <v>3.5491999999999999</v>
          </cell>
          <cell r="I406" t="str">
            <v>091</v>
          </cell>
          <cell r="J406">
            <v>2022</v>
          </cell>
        </row>
        <row r="407">
          <cell r="A407" t="str">
            <v>091WAYNEWAYNESBORO</v>
          </cell>
          <cell r="B407" t="str">
            <v>WAYNE</v>
          </cell>
          <cell r="C407" t="str">
            <v>WAYNESBORO</v>
          </cell>
          <cell r="E407">
            <v>1.9173</v>
          </cell>
          <cell r="F407">
            <v>1.1958</v>
          </cell>
          <cell r="H407">
            <v>3.1131000000000002</v>
          </cell>
          <cell r="I407" t="str">
            <v>091</v>
          </cell>
          <cell r="J407">
            <v>2022</v>
          </cell>
        </row>
        <row r="408">
          <cell r="A408" t="str">
            <v>091WAYNE</v>
          </cell>
          <cell r="B408" t="str">
            <v>WAYNE</v>
          </cell>
          <cell r="E408">
            <v>1.9173</v>
          </cell>
          <cell r="H408">
            <v>1.9173</v>
          </cell>
          <cell r="I408" t="str">
            <v>091</v>
          </cell>
          <cell r="J408">
            <v>2022</v>
          </cell>
        </row>
        <row r="409">
          <cell r="A409" t="str">
            <v>092WEAKLEYDRESDEN</v>
          </cell>
          <cell r="B409" t="str">
            <v>WEAKLEY</v>
          </cell>
          <cell r="C409" t="str">
            <v>DRESDEN</v>
          </cell>
          <cell r="E409">
            <v>1.9726999999999999</v>
          </cell>
          <cell r="F409">
            <v>1.4837</v>
          </cell>
          <cell r="H409">
            <v>3.4563999999999999</v>
          </cell>
          <cell r="I409" t="str">
            <v>092</v>
          </cell>
          <cell r="J409">
            <v>2022</v>
          </cell>
        </row>
        <row r="410">
          <cell r="A410" t="str">
            <v>092WEAKLEYGLEASON</v>
          </cell>
          <cell r="B410" t="str">
            <v>WEAKLEY</v>
          </cell>
          <cell r="C410" t="str">
            <v>GLEASON</v>
          </cell>
          <cell r="E410">
            <v>1.9726999999999999</v>
          </cell>
          <cell r="F410">
            <v>1.6637999999999999</v>
          </cell>
          <cell r="H410">
            <v>3.6364999999999998</v>
          </cell>
          <cell r="I410" t="str">
            <v>092</v>
          </cell>
          <cell r="J410">
            <v>2022</v>
          </cell>
        </row>
        <row r="411">
          <cell r="A411" t="str">
            <v>092WEAKLEYGREENFIELD</v>
          </cell>
          <cell r="B411" t="str">
            <v>WEAKLEY</v>
          </cell>
          <cell r="C411" t="str">
            <v>GREENFIELD</v>
          </cell>
          <cell r="E411">
            <v>1.9726999999999999</v>
          </cell>
          <cell r="F411">
            <v>1.7322</v>
          </cell>
          <cell r="H411">
            <v>3.7048999999999999</v>
          </cell>
          <cell r="I411" t="str">
            <v>092</v>
          </cell>
          <cell r="J411">
            <v>2022</v>
          </cell>
        </row>
        <row r="412">
          <cell r="A412" t="str">
            <v>092WEAKLEYMARTIN</v>
          </cell>
          <cell r="B412" t="str">
            <v>WEAKLEY</v>
          </cell>
          <cell r="C412" t="str">
            <v>MARTIN</v>
          </cell>
          <cell r="E412">
            <v>1.9726999999999999</v>
          </cell>
          <cell r="F412">
            <v>1.7544</v>
          </cell>
          <cell r="H412">
            <v>3.7271000000000001</v>
          </cell>
          <cell r="I412" t="str">
            <v>092</v>
          </cell>
          <cell r="J412">
            <v>2022</v>
          </cell>
        </row>
        <row r="413">
          <cell r="A413" t="str">
            <v>092WEAKLEYMcKENZIE</v>
          </cell>
          <cell r="B413" t="str">
            <v>WEAKLEY</v>
          </cell>
          <cell r="C413" t="str">
            <v>McKENZIE</v>
          </cell>
          <cell r="E413">
            <v>1.9726999999999999</v>
          </cell>
          <cell r="F413">
            <v>1.0661</v>
          </cell>
          <cell r="H413">
            <v>3.0388000000000002</v>
          </cell>
          <cell r="I413" t="str">
            <v>092</v>
          </cell>
          <cell r="J413">
            <v>2022</v>
          </cell>
        </row>
        <row r="414">
          <cell r="A414" t="str">
            <v>092WEAKLEYSHARON</v>
          </cell>
          <cell r="B414" t="str">
            <v>WEAKLEY</v>
          </cell>
          <cell r="C414" t="str">
            <v>SHARON</v>
          </cell>
          <cell r="E414">
            <v>1.9726999999999999</v>
          </cell>
          <cell r="F414">
            <v>2</v>
          </cell>
          <cell r="H414">
            <v>3.9727000000000001</v>
          </cell>
          <cell r="I414" t="str">
            <v>092</v>
          </cell>
          <cell r="J414">
            <v>2022</v>
          </cell>
        </row>
        <row r="415">
          <cell r="A415" t="str">
            <v>092WEAKLEY</v>
          </cell>
          <cell r="B415" t="str">
            <v>WEAKLEY</v>
          </cell>
          <cell r="E415">
            <v>1.9726999999999999</v>
          </cell>
          <cell r="H415">
            <v>1.9726999999999999</v>
          </cell>
          <cell r="I415" t="str">
            <v>092</v>
          </cell>
          <cell r="J415">
            <v>2022</v>
          </cell>
        </row>
        <row r="416">
          <cell r="A416" t="str">
            <v>093WHITESPARTA</v>
          </cell>
          <cell r="B416" t="str">
            <v>WHITE</v>
          </cell>
          <cell r="C416" t="str">
            <v>SPARTA</v>
          </cell>
          <cell r="E416">
            <v>2.0499999999999998</v>
          </cell>
          <cell r="F416">
            <v>0.91830000000000001</v>
          </cell>
          <cell r="H416">
            <v>2.9683000000000002</v>
          </cell>
          <cell r="I416" t="str">
            <v>093</v>
          </cell>
          <cell r="J416">
            <v>2022</v>
          </cell>
        </row>
        <row r="417">
          <cell r="A417" t="str">
            <v>093WHITE</v>
          </cell>
          <cell r="B417" t="str">
            <v>WHITE</v>
          </cell>
          <cell r="E417">
            <v>2.0499999999999998</v>
          </cell>
          <cell r="H417">
            <v>2.0499999999999998</v>
          </cell>
          <cell r="I417" t="str">
            <v>093</v>
          </cell>
          <cell r="J417">
            <v>2022</v>
          </cell>
        </row>
        <row r="418">
          <cell r="A418" t="str">
            <v>094WILLIAMSONBRENTWOOD</v>
          </cell>
          <cell r="B418" t="str">
            <v>WILLIAMSON</v>
          </cell>
          <cell r="C418" t="str">
            <v>BRENTWOOD</v>
          </cell>
          <cell r="E418">
            <v>1.88</v>
          </cell>
          <cell r="F418">
            <v>0.28999999999999998</v>
          </cell>
          <cell r="H418">
            <v>2.17</v>
          </cell>
          <cell r="I418" t="str">
            <v>094</v>
          </cell>
          <cell r="J418">
            <v>2022</v>
          </cell>
        </row>
        <row r="419">
          <cell r="A419" t="str">
            <v>094WILLIAMSONFAIRVIEW</v>
          </cell>
          <cell r="B419" t="str">
            <v>WILLIAMSON</v>
          </cell>
          <cell r="C419" t="str">
            <v>FAIRVIEW</v>
          </cell>
          <cell r="E419">
            <v>1.88</v>
          </cell>
          <cell r="F419">
            <v>0.87649999999999995</v>
          </cell>
          <cell r="H419">
            <v>2.7565</v>
          </cell>
          <cell r="I419" t="str">
            <v>094</v>
          </cell>
          <cell r="J419">
            <v>2022</v>
          </cell>
        </row>
        <row r="420">
          <cell r="A420" t="str">
            <v>094WILLIAMSONFRANKLIN IN 9TH SSD9TH SSD</v>
          </cell>
          <cell r="B420" t="str">
            <v>WILLIAMSON</v>
          </cell>
          <cell r="C420" t="str">
            <v>FRANKLIN IN 9TH SSD</v>
          </cell>
          <cell r="D420" t="str">
            <v>9TH SSD</v>
          </cell>
          <cell r="E420">
            <v>1.69</v>
          </cell>
          <cell r="F420">
            <v>0.3261</v>
          </cell>
          <cell r="G420">
            <v>0.70509999999999995</v>
          </cell>
          <cell r="H420">
            <v>2.7212000000000001</v>
          </cell>
          <cell r="I420" t="str">
            <v>094</v>
          </cell>
          <cell r="J420">
            <v>2022</v>
          </cell>
        </row>
        <row r="421">
          <cell r="A421" t="str">
            <v>094WILLIAMSONFRANKLIN IN 9TH SSD</v>
          </cell>
          <cell r="B421" t="str">
            <v>WILLIAMSON</v>
          </cell>
          <cell r="C421" t="str">
            <v>FRANKLIN IN 9TH SSD</v>
          </cell>
          <cell r="E421">
            <v>1.83</v>
          </cell>
          <cell r="F421">
            <v>0.3261</v>
          </cell>
          <cell r="G421">
            <v>1.83</v>
          </cell>
          <cell r="H421">
            <v>3.9861</v>
          </cell>
          <cell r="I421" t="str">
            <v>094</v>
          </cell>
          <cell r="J421">
            <v>2022</v>
          </cell>
        </row>
        <row r="422">
          <cell r="A422" t="str">
            <v>094WILLIAMSONNOLENSVILLE</v>
          </cell>
          <cell r="B422" t="str">
            <v>WILLIAMSON</v>
          </cell>
          <cell r="C422" t="str">
            <v>NOLENSVILLE</v>
          </cell>
          <cell r="E422">
            <v>1.88</v>
          </cell>
          <cell r="F422">
            <v>0.28999999999999998</v>
          </cell>
          <cell r="H422">
            <v>2.17</v>
          </cell>
          <cell r="I422" t="str">
            <v>094</v>
          </cell>
          <cell r="J422">
            <v>2022</v>
          </cell>
        </row>
        <row r="423">
          <cell r="A423" t="str">
            <v>094WILLIAMSONSPRING HILL</v>
          </cell>
          <cell r="B423" t="str">
            <v>WILLIAMSON</v>
          </cell>
          <cell r="C423" t="str">
            <v>SPRING HILL</v>
          </cell>
          <cell r="E423">
            <v>1.83</v>
          </cell>
          <cell r="F423">
            <v>0.73899999999999999</v>
          </cell>
          <cell r="H423">
            <v>2.569</v>
          </cell>
          <cell r="I423" t="str">
            <v>094</v>
          </cell>
          <cell r="J423">
            <v>2022</v>
          </cell>
        </row>
        <row r="424">
          <cell r="A424" t="str">
            <v>094WILLIAMSONTHOMPSON'S STATION</v>
          </cell>
          <cell r="B424" t="str">
            <v>WILLIAMSON</v>
          </cell>
          <cell r="C424" t="str">
            <v>THOMPSON'S STATION</v>
          </cell>
          <cell r="E424">
            <v>1.88</v>
          </cell>
          <cell r="F424">
            <v>0.10299999999999999</v>
          </cell>
          <cell r="H424">
            <v>1.9830000000000001</v>
          </cell>
          <cell r="I424" t="str">
            <v>094</v>
          </cell>
          <cell r="J424">
            <v>2022</v>
          </cell>
        </row>
        <row r="425">
          <cell r="A425" t="str">
            <v>094WILLIAMSON9TH SSD</v>
          </cell>
          <cell r="B425" t="str">
            <v>WILLIAMSON</v>
          </cell>
          <cell r="D425" t="str">
            <v>9TH SSD</v>
          </cell>
          <cell r="E425">
            <v>1.69</v>
          </cell>
          <cell r="G425">
            <v>0.70509999999999995</v>
          </cell>
          <cell r="H425">
            <v>2.3950999999999998</v>
          </cell>
          <cell r="I425" t="str">
            <v>094</v>
          </cell>
          <cell r="J425">
            <v>2022</v>
          </cell>
        </row>
        <row r="426">
          <cell r="A426" t="str">
            <v>094WILLIAMSON</v>
          </cell>
          <cell r="B426" t="str">
            <v>WILLIAMSON</v>
          </cell>
          <cell r="E426">
            <v>1.88</v>
          </cell>
          <cell r="H426">
            <v>1.88</v>
          </cell>
          <cell r="I426" t="str">
            <v>094</v>
          </cell>
          <cell r="J426">
            <v>2022</v>
          </cell>
        </row>
        <row r="427">
          <cell r="A427" t="str">
            <v>095WILSONLEBANONLEBANON SSD</v>
          </cell>
          <cell r="B427" t="str">
            <v>WILSON</v>
          </cell>
          <cell r="C427" t="str">
            <v>LEBANON</v>
          </cell>
          <cell r="D427" t="str">
            <v>LEBANON SSD</v>
          </cell>
          <cell r="E427">
            <v>1.9089</v>
          </cell>
          <cell r="F427">
            <v>0.6855</v>
          </cell>
          <cell r="G427">
            <v>0.29730000000000001</v>
          </cell>
          <cell r="H427">
            <v>2.8917000000000002</v>
          </cell>
          <cell r="I427" t="str">
            <v>095</v>
          </cell>
          <cell r="J427">
            <v>2022</v>
          </cell>
        </row>
        <row r="428">
          <cell r="A428" t="str">
            <v>095WILSONLEBANONWILSON SSD</v>
          </cell>
          <cell r="B428" t="str">
            <v>WILSON</v>
          </cell>
          <cell r="C428" t="str">
            <v>LEBANON</v>
          </cell>
          <cell r="D428" t="str">
            <v>WILSON SSD</v>
          </cell>
          <cell r="E428">
            <v>1.9089</v>
          </cell>
          <cell r="F428">
            <v>0.6855</v>
          </cell>
          <cell r="H428">
            <v>2.5943999999999998</v>
          </cell>
          <cell r="I428" t="str">
            <v>095</v>
          </cell>
          <cell r="J428">
            <v>2022</v>
          </cell>
        </row>
        <row r="429">
          <cell r="A429" t="str">
            <v>095WILSONMOUNT JULIETWILSON SSD</v>
          </cell>
          <cell r="B429" t="str">
            <v>WILSON</v>
          </cell>
          <cell r="C429" t="str">
            <v>MOUNT JULIET</v>
          </cell>
          <cell r="D429" t="str">
            <v>WILSON SSD</v>
          </cell>
          <cell r="E429">
            <v>1.9089</v>
          </cell>
          <cell r="F429">
            <v>0.11</v>
          </cell>
          <cell r="H429">
            <v>2.0188999999999999</v>
          </cell>
          <cell r="I429" t="str">
            <v>095</v>
          </cell>
          <cell r="J429">
            <v>2022</v>
          </cell>
        </row>
        <row r="430">
          <cell r="A430" t="str">
            <v>095WILSONWATERTOWNWILSON SSD</v>
          </cell>
          <cell r="B430" t="str">
            <v>WILSON</v>
          </cell>
          <cell r="C430" t="str">
            <v>WATERTOWN</v>
          </cell>
          <cell r="D430" t="str">
            <v>WILSON SSD</v>
          </cell>
          <cell r="E430">
            <v>1.9089</v>
          </cell>
          <cell r="F430">
            <v>0.60270000000000001</v>
          </cell>
          <cell r="H430">
            <v>2.5116000000000001</v>
          </cell>
          <cell r="I430" t="str">
            <v>095</v>
          </cell>
          <cell r="J430">
            <v>2022</v>
          </cell>
        </row>
        <row r="431">
          <cell r="A431" t="str">
            <v>095WILSONLEBANON SSD</v>
          </cell>
          <cell r="B431" t="str">
            <v>WILSON</v>
          </cell>
          <cell r="D431" t="str">
            <v>LEBANON SSD</v>
          </cell>
          <cell r="E431">
            <v>1.9089</v>
          </cell>
          <cell r="G431">
            <v>0.29730000000000001</v>
          </cell>
          <cell r="H431">
            <v>2.2061999999999999</v>
          </cell>
          <cell r="I431" t="str">
            <v>095</v>
          </cell>
          <cell r="J431">
            <v>2022</v>
          </cell>
        </row>
        <row r="432">
          <cell r="A432" t="str">
            <v>095WILSON</v>
          </cell>
          <cell r="B432" t="str">
            <v>WILSON</v>
          </cell>
          <cell r="E432">
            <v>1.9089</v>
          </cell>
          <cell r="H432">
            <v>1.9089</v>
          </cell>
          <cell r="I432" t="str">
            <v>095</v>
          </cell>
          <cell r="J432">
            <v>2022</v>
          </cell>
        </row>
      </sheetData>
      <sheetData sheetId="5">
        <row r="2">
          <cell r="A2" t="str">
            <v>001ANDERSONCLINTON</v>
          </cell>
          <cell r="B2" t="str">
            <v>ANDERSON</v>
          </cell>
          <cell r="C2" t="str">
            <v>CLINTON</v>
          </cell>
          <cell r="E2">
            <v>2.6015999999999999</v>
          </cell>
          <cell r="F2">
            <v>0.86460000000000004</v>
          </cell>
          <cell r="H2">
            <v>3.4662000000000002</v>
          </cell>
          <cell r="I2" t="str">
            <v>001</v>
          </cell>
          <cell r="J2">
            <v>2021</v>
          </cell>
        </row>
        <row r="3">
          <cell r="A3" t="str">
            <v>001ANDERSONNORRIS</v>
          </cell>
          <cell r="B3" t="str">
            <v>ANDERSON</v>
          </cell>
          <cell r="C3" t="str">
            <v>NORRIS</v>
          </cell>
          <cell r="E3">
            <v>2.6288999999999998</v>
          </cell>
          <cell r="F3">
            <v>1.5439000000000001</v>
          </cell>
          <cell r="H3">
            <v>4.1727999999999996</v>
          </cell>
          <cell r="I3" t="str">
            <v>001</v>
          </cell>
          <cell r="J3">
            <v>2021</v>
          </cell>
        </row>
        <row r="4">
          <cell r="A4" t="str">
            <v>001ANDERSONOAK RIDGE</v>
          </cell>
          <cell r="B4" t="str">
            <v>ANDERSON</v>
          </cell>
          <cell r="C4" t="str">
            <v>OAK RIDGE</v>
          </cell>
          <cell r="E4">
            <v>2.456</v>
          </cell>
          <cell r="F4">
            <v>2.3136000000000001</v>
          </cell>
          <cell r="H4">
            <v>4.7695999999999996</v>
          </cell>
          <cell r="I4" t="str">
            <v>001</v>
          </cell>
          <cell r="J4">
            <v>2021</v>
          </cell>
        </row>
        <row r="5">
          <cell r="A5" t="str">
            <v>001ANDERSONOLIVER SPRINGS</v>
          </cell>
          <cell r="B5" t="str">
            <v>ANDERSON</v>
          </cell>
          <cell r="C5" t="str">
            <v>OLIVER SPRINGS</v>
          </cell>
          <cell r="E5">
            <v>2.6288999999999998</v>
          </cell>
          <cell r="F5">
            <v>1.1357999999999999</v>
          </cell>
          <cell r="H5">
            <v>3.7646999999999999</v>
          </cell>
          <cell r="I5" t="str">
            <v>001</v>
          </cell>
          <cell r="J5">
            <v>2021</v>
          </cell>
        </row>
        <row r="6">
          <cell r="A6" t="str">
            <v>001ANDERSONROCKY TOP</v>
          </cell>
          <cell r="B6" t="str">
            <v>ANDERSON</v>
          </cell>
          <cell r="C6" t="str">
            <v>ROCKY TOP</v>
          </cell>
          <cell r="E6">
            <v>2.6288999999999998</v>
          </cell>
          <cell r="F6">
            <v>2</v>
          </cell>
          <cell r="H6">
            <v>4.6288999999999998</v>
          </cell>
          <cell r="I6" t="str">
            <v>001</v>
          </cell>
          <cell r="J6">
            <v>2021</v>
          </cell>
        </row>
        <row r="7">
          <cell r="A7" t="str">
            <v>001ANDERSON</v>
          </cell>
          <cell r="B7" t="str">
            <v>ANDERSON</v>
          </cell>
          <cell r="E7">
            <v>2.6288999999999998</v>
          </cell>
          <cell r="H7">
            <v>2.6288999999999998</v>
          </cell>
          <cell r="I7" t="str">
            <v>001</v>
          </cell>
          <cell r="J7">
            <v>2021</v>
          </cell>
        </row>
        <row r="8">
          <cell r="A8" t="str">
            <v>002BEDFORDBELL BUCKLE</v>
          </cell>
          <cell r="B8" t="str">
            <v>BEDFORD</v>
          </cell>
          <cell r="C8" t="str">
            <v>BELL BUCKLE</v>
          </cell>
          <cell r="E8">
            <v>1.9652000000000001</v>
          </cell>
          <cell r="F8">
            <v>0.44280000000000003</v>
          </cell>
          <cell r="H8">
            <v>2.4079999999999999</v>
          </cell>
          <cell r="I8" t="str">
            <v>002</v>
          </cell>
          <cell r="J8">
            <v>2021</v>
          </cell>
        </row>
        <row r="9">
          <cell r="A9" t="str">
            <v>002BEDFORDNORMANDY</v>
          </cell>
          <cell r="B9" t="str">
            <v>BEDFORD</v>
          </cell>
          <cell r="C9" t="str">
            <v>NORMANDY</v>
          </cell>
          <cell r="E9">
            <v>1.9652000000000001</v>
          </cell>
          <cell r="F9">
            <v>0.3251</v>
          </cell>
          <cell r="H9">
            <v>2.2902999999999998</v>
          </cell>
          <cell r="I9" t="str">
            <v>002</v>
          </cell>
          <cell r="J9">
            <v>2021</v>
          </cell>
        </row>
        <row r="10">
          <cell r="A10" t="str">
            <v>002BEDFORDSHELBYVILLE</v>
          </cell>
          <cell r="B10" t="str">
            <v>BEDFORD</v>
          </cell>
          <cell r="C10" t="str">
            <v>SHELBYVILLE</v>
          </cell>
          <cell r="E10">
            <v>1.9652000000000001</v>
          </cell>
          <cell r="F10">
            <v>1.59</v>
          </cell>
          <cell r="H10">
            <v>3.5552000000000001</v>
          </cell>
          <cell r="I10" t="str">
            <v>002</v>
          </cell>
          <cell r="J10">
            <v>2021</v>
          </cell>
        </row>
        <row r="11">
          <cell r="A11" t="str">
            <v>002BEDFORDWARTRACE</v>
          </cell>
          <cell r="B11" t="str">
            <v>BEDFORD</v>
          </cell>
          <cell r="C11" t="str">
            <v>WARTRACE</v>
          </cell>
          <cell r="E11">
            <v>1.9652000000000001</v>
          </cell>
          <cell r="F11">
            <v>0.88560000000000005</v>
          </cell>
          <cell r="H11">
            <v>2.8508</v>
          </cell>
          <cell r="I11" t="str">
            <v>002</v>
          </cell>
          <cell r="J11">
            <v>2021</v>
          </cell>
        </row>
        <row r="12">
          <cell r="A12" t="str">
            <v>002BEDFORD</v>
          </cell>
          <cell r="B12" t="str">
            <v>BEDFORD</v>
          </cell>
          <cell r="E12">
            <v>1.9652000000000001</v>
          </cell>
          <cell r="H12">
            <v>1.9652000000000001</v>
          </cell>
          <cell r="I12" t="str">
            <v>002</v>
          </cell>
          <cell r="J12">
            <v>2021</v>
          </cell>
        </row>
        <row r="13">
          <cell r="A13" t="str">
            <v>003BENTONBIG SANDY</v>
          </cell>
          <cell r="B13" t="str">
            <v>BENTON</v>
          </cell>
          <cell r="C13" t="str">
            <v>BIG SANDY</v>
          </cell>
          <cell r="E13">
            <v>2.7273999999999998</v>
          </cell>
          <cell r="F13">
            <v>0.95</v>
          </cell>
          <cell r="H13">
            <v>3.6774</v>
          </cell>
          <cell r="I13" t="str">
            <v>003</v>
          </cell>
          <cell r="J13">
            <v>2021</v>
          </cell>
        </row>
        <row r="14">
          <cell r="A14" t="str">
            <v>003BENTONCAMDEN</v>
          </cell>
          <cell r="B14" t="str">
            <v>BENTON</v>
          </cell>
          <cell r="C14" t="str">
            <v>CAMDEN</v>
          </cell>
          <cell r="E14">
            <v>2.7273999999999998</v>
          </cell>
          <cell r="F14">
            <v>0.93799999999999994</v>
          </cell>
          <cell r="H14">
            <v>3.6654</v>
          </cell>
          <cell r="I14" t="str">
            <v>003</v>
          </cell>
          <cell r="J14">
            <v>2021</v>
          </cell>
        </row>
        <row r="15">
          <cell r="A15" t="str">
            <v>003BENTON</v>
          </cell>
          <cell r="B15" t="str">
            <v>BENTON</v>
          </cell>
          <cell r="E15">
            <v>2.7273999999999998</v>
          </cell>
          <cell r="H15">
            <v>2.7273999999999998</v>
          </cell>
          <cell r="I15" t="str">
            <v>003</v>
          </cell>
          <cell r="J15">
            <v>2021</v>
          </cell>
        </row>
        <row r="16">
          <cell r="A16" t="str">
            <v>004BLEDSOEPIKEVILLE</v>
          </cell>
          <cell r="B16" t="str">
            <v>BLEDSOE</v>
          </cell>
          <cell r="C16" t="str">
            <v>PIKEVILLE</v>
          </cell>
          <cell r="E16">
            <v>2.3860000000000001</v>
          </cell>
          <cell r="F16">
            <v>1</v>
          </cell>
          <cell r="H16">
            <v>3.3860000000000001</v>
          </cell>
          <cell r="I16" t="str">
            <v>004</v>
          </cell>
          <cell r="J16">
            <v>2021</v>
          </cell>
        </row>
        <row r="17">
          <cell r="A17" t="str">
            <v>004BLEDSOE</v>
          </cell>
          <cell r="B17" t="str">
            <v>BLEDSOE</v>
          </cell>
          <cell r="E17">
            <v>2.3860000000000001</v>
          </cell>
          <cell r="H17">
            <v>2.3860000000000001</v>
          </cell>
          <cell r="I17" t="str">
            <v>004</v>
          </cell>
          <cell r="J17">
            <v>2021</v>
          </cell>
        </row>
        <row r="18">
          <cell r="A18" t="str">
            <v>005BLOUNTALCOA</v>
          </cell>
          <cell r="B18" t="str">
            <v>BLOUNT</v>
          </cell>
          <cell r="C18" t="str">
            <v>ALCOA</v>
          </cell>
          <cell r="E18">
            <v>2.4700000000000002</v>
          </cell>
          <cell r="F18">
            <v>2.27</v>
          </cell>
          <cell r="H18">
            <v>4.74</v>
          </cell>
          <cell r="I18" t="str">
            <v>005</v>
          </cell>
          <cell r="J18">
            <v>2021</v>
          </cell>
        </row>
        <row r="19">
          <cell r="A19" t="str">
            <v>005BLOUNTMARYVILLE</v>
          </cell>
          <cell r="B19" t="str">
            <v>BLOUNT</v>
          </cell>
          <cell r="C19" t="str">
            <v>MARYVILLE</v>
          </cell>
          <cell r="E19">
            <v>2.4700000000000002</v>
          </cell>
          <cell r="F19">
            <v>2.27</v>
          </cell>
          <cell r="H19">
            <v>4.74</v>
          </cell>
          <cell r="I19" t="str">
            <v>005</v>
          </cell>
          <cell r="J19">
            <v>2021</v>
          </cell>
        </row>
        <row r="20">
          <cell r="A20" t="str">
            <v>005BLOUNT</v>
          </cell>
          <cell r="B20" t="str">
            <v>BLOUNT</v>
          </cell>
          <cell r="E20">
            <v>2.4700000000000002</v>
          </cell>
          <cell r="H20">
            <v>2.4700000000000002</v>
          </cell>
          <cell r="I20" t="str">
            <v>005</v>
          </cell>
          <cell r="J20">
            <v>2021</v>
          </cell>
        </row>
        <row r="21">
          <cell r="A21" t="str">
            <v>006BRADLEYCHARLESTON</v>
          </cell>
          <cell r="B21" t="str">
            <v>BRADLEY</v>
          </cell>
          <cell r="C21" t="str">
            <v>CHARLESTON</v>
          </cell>
          <cell r="E21">
            <v>1.4392</v>
          </cell>
          <cell r="F21">
            <v>0.39100000000000001</v>
          </cell>
          <cell r="H21">
            <v>1.8302</v>
          </cell>
          <cell r="I21" t="str">
            <v>006</v>
          </cell>
          <cell r="J21">
            <v>2021</v>
          </cell>
        </row>
        <row r="22">
          <cell r="A22" t="str">
            <v>006BRADLEYCLEVELAND</v>
          </cell>
          <cell r="B22" t="str">
            <v>BRADLEY</v>
          </cell>
          <cell r="C22" t="str">
            <v>CLEVELAND</v>
          </cell>
          <cell r="E22">
            <v>1.4392</v>
          </cell>
          <cell r="F22">
            <v>1.7130000000000001</v>
          </cell>
          <cell r="H22">
            <v>3.1522000000000001</v>
          </cell>
          <cell r="I22" t="str">
            <v>006</v>
          </cell>
          <cell r="J22">
            <v>2021</v>
          </cell>
        </row>
        <row r="23">
          <cell r="A23" t="str">
            <v>006BRADLEYBRADLEY CO  FIRE FRINGE</v>
          </cell>
          <cell r="B23" t="str">
            <v>BRADLEY</v>
          </cell>
          <cell r="D23" t="str">
            <v>BRADLEY CO  FIRE FRINGE</v>
          </cell>
          <cell r="E23">
            <v>1.4392</v>
          </cell>
          <cell r="G23">
            <v>0.33860000000000001</v>
          </cell>
          <cell r="H23">
            <v>1.7778</v>
          </cell>
          <cell r="I23" t="str">
            <v>006</v>
          </cell>
          <cell r="J23">
            <v>2021</v>
          </cell>
        </row>
        <row r="24">
          <cell r="A24" t="str">
            <v>006BRADLEYURBAN FRINGE FIRE DIST</v>
          </cell>
          <cell r="B24" t="str">
            <v>BRADLEY</v>
          </cell>
          <cell r="D24" t="str">
            <v>URBAN FRINGE FIRE DIST</v>
          </cell>
          <cell r="E24">
            <v>1.4392</v>
          </cell>
          <cell r="G24">
            <v>0.35399999999999998</v>
          </cell>
          <cell r="H24">
            <v>1.7931999999999999</v>
          </cell>
          <cell r="I24" t="str">
            <v>006</v>
          </cell>
          <cell r="J24">
            <v>2021</v>
          </cell>
        </row>
        <row r="25">
          <cell r="A25" t="str">
            <v>006BRADLEY</v>
          </cell>
          <cell r="B25" t="str">
            <v>BRADLEY</v>
          </cell>
          <cell r="E25">
            <v>1.4392</v>
          </cell>
          <cell r="H25">
            <v>1.4392</v>
          </cell>
          <cell r="I25" t="str">
            <v>006</v>
          </cell>
          <cell r="J25">
            <v>2021</v>
          </cell>
        </row>
        <row r="26">
          <cell r="A26" t="str">
            <v>007CAMPBELLJELLICO</v>
          </cell>
          <cell r="B26" t="str">
            <v>CAMPBELL</v>
          </cell>
          <cell r="C26" t="str">
            <v>JELLICO</v>
          </cell>
          <cell r="E26">
            <v>2.0659000000000001</v>
          </cell>
          <cell r="F26">
            <v>2.15</v>
          </cell>
          <cell r="H26">
            <v>4.2159000000000004</v>
          </cell>
          <cell r="I26" t="str">
            <v>007</v>
          </cell>
          <cell r="J26">
            <v>2021</v>
          </cell>
        </row>
        <row r="27">
          <cell r="A27" t="str">
            <v>007CAMPBELLLaFOLLETTE</v>
          </cell>
          <cell r="B27" t="str">
            <v>CAMPBELL</v>
          </cell>
          <cell r="C27" t="str">
            <v>LaFOLLETTE</v>
          </cell>
          <cell r="E27">
            <v>2.0659000000000001</v>
          </cell>
          <cell r="F27">
            <v>1.2949999999999999</v>
          </cell>
          <cell r="H27">
            <v>3.3609</v>
          </cell>
          <cell r="I27" t="str">
            <v>007</v>
          </cell>
          <cell r="J27">
            <v>2021</v>
          </cell>
        </row>
        <row r="28">
          <cell r="A28" t="str">
            <v>007CAMPBELLROCKY TOP</v>
          </cell>
          <cell r="B28" t="str">
            <v>CAMPBELL</v>
          </cell>
          <cell r="C28" t="str">
            <v>ROCKY TOP</v>
          </cell>
          <cell r="E28">
            <v>2.0659000000000001</v>
          </cell>
          <cell r="F28">
            <v>2</v>
          </cell>
          <cell r="H28">
            <v>4.0659000000000001</v>
          </cell>
          <cell r="I28" t="str">
            <v>007</v>
          </cell>
          <cell r="J28">
            <v>2021</v>
          </cell>
        </row>
        <row r="29">
          <cell r="A29" t="str">
            <v>007CAMPBELL</v>
          </cell>
          <cell r="B29" t="str">
            <v>CAMPBELL</v>
          </cell>
          <cell r="E29">
            <v>2.0659000000000001</v>
          </cell>
          <cell r="H29">
            <v>2.0659000000000001</v>
          </cell>
          <cell r="I29" t="str">
            <v>007</v>
          </cell>
          <cell r="J29">
            <v>2021</v>
          </cell>
        </row>
        <row r="30">
          <cell r="A30" t="str">
            <v>008CANNONWOODBURY</v>
          </cell>
          <cell r="B30" t="str">
            <v>CANNON</v>
          </cell>
          <cell r="C30" t="str">
            <v>WOODBURY</v>
          </cell>
          <cell r="E30">
            <v>2.46</v>
          </cell>
          <cell r="F30">
            <v>0.88619999999999999</v>
          </cell>
          <cell r="H30">
            <v>3.3462000000000001</v>
          </cell>
          <cell r="I30" t="str">
            <v>008</v>
          </cell>
          <cell r="J30">
            <v>2021</v>
          </cell>
        </row>
        <row r="31">
          <cell r="A31" t="str">
            <v>008CANNON</v>
          </cell>
          <cell r="B31" t="str">
            <v>CANNON</v>
          </cell>
          <cell r="E31">
            <v>2.46</v>
          </cell>
          <cell r="H31">
            <v>2.46</v>
          </cell>
          <cell r="I31" t="str">
            <v>008</v>
          </cell>
          <cell r="J31">
            <v>2021</v>
          </cell>
        </row>
        <row r="32">
          <cell r="A32" t="str">
            <v>009CARROLLBRUCETONHOLLOW ROCK BRUCETON SSD</v>
          </cell>
          <cell r="B32" t="str">
            <v>CARROLL</v>
          </cell>
          <cell r="C32" t="str">
            <v>BRUCETON</v>
          </cell>
          <cell r="D32" t="str">
            <v>HOLLOW ROCK BRUCETON SSD</v>
          </cell>
          <cell r="E32">
            <v>1.4131</v>
          </cell>
          <cell r="F32">
            <v>2.2000000000000002</v>
          </cell>
          <cell r="G32">
            <v>1.3246</v>
          </cell>
          <cell r="H32">
            <v>4.9377000000000004</v>
          </cell>
          <cell r="I32" t="str">
            <v>009</v>
          </cell>
          <cell r="J32">
            <v>2021</v>
          </cell>
        </row>
        <row r="33">
          <cell r="A33" t="str">
            <v>009CARROLLHOLLOW ROCKHOLLOW ROCK BRUCETON SSD</v>
          </cell>
          <cell r="B33" t="str">
            <v>CARROLL</v>
          </cell>
          <cell r="C33" t="str">
            <v>HOLLOW ROCK</v>
          </cell>
          <cell r="D33" t="str">
            <v>HOLLOW ROCK BRUCETON SSD</v>
          </cell>
          <cell r="E33">
            <v>1.4131</v>
          </cell>
          <cell r="F33">
            <v>1.49</v>
          </cell>
          <cell r="G33">
            <v>1.3246</v>
          </cell>
          <cell r="H33">
            <v>4.2276999999999996</v>
          </cell>
          <cell r="I33" t="str">
            <v>009</v>
          </cell>
          <cell r="J33">
            <v>2021</v>
          </cell>
        </row>
        <row r="34">
          <cell r="A34" t="str">
            <v>009CARROLLHUNTINGDONHUNTINGDON SSD</v>
          </cell>
          <cell r="B34" t="str">
            <v>CARROLL</v>
          </cell>
          <cell r="C34" t="str">
            <v>HUNTINGDON</v>
          </cell>
          <cell r="D34" t="str">
            <v>HUNTINGDON SSD</v>
          </cell>
          <cell r="E34">
            <v>1.4131</v>
          </cell>
          <cell r="F34">
            <v>1.2486999999999999</v>
          </cell>
          <cell r="G34">
            <v>1.1211</v>
          </cell>
          <cell r="H34">
            <v>3.7829000000000002</v>
          </cell>
          <cell r="I34" t="str">
            <v>009</v>
          </cell>
          <cell r="J34">
            <v>2021</v>
          </cell>
        </row>
        <row r="35">
          <cell r="A35" t="str">
            <v>009CARROLLMcKENZIEMcKENZIE SSD</v>
          </cell>
          <cell r="B35" t="str">
            <v>CARROLL</v>
          </cell>
          <cell r="C35" t="str">
            <v>McKENZIE</v>
          </cell>
          <cell r="D35" t="str">
            <v>McKENZIE SSD</v>
          </cell>
          <cell r="E35">
            <v>1.4131</v>
          </cell>
          <cell r="F35">
            <v>1.0097</v>
          </cell>
          <cell r="G35">
            <v>1.1843999999999999</v>
          </cell>
          <cell r="H35">
            <v>3.6072000000000002</v>
          </cell>
          <cell r="I35" t="str">
            <v>009</v>
          </cell>
          <cell r="J35">
            <v>2021</v>
          </cell>
        </row>
        <row r="36">
          <cell r="A36" t="str">
            <v>009CARROLLMcLEMORESVILLEWEST CARROLL CO SSD</v>
          </cell>
          <cell r="B36" t="str">
            <v>CARROLL</v>
          </cell>
          <cell r="C36" t="str">
            <v>McLEMORESVILLE</v>
          </cell>
          <cell r="D36" t="str">
            <v>WEST CARROLL CO SSD</v>
          </cell>
          <cell r="E36">
            <v>1.4131</v>
          </cell>
          <cell r="F36">
            <v>0.69569999999999999</v>
          </cell>
          <cell r="G36">
            <v>1.2206999999999999</v>
          </cell>
          <cell r="H36">
            <v>3.3294999999999999</v>
          </cell>
          <cell r="I36" t="str">
            <v>009</v>
          </cell>
          <cell r="J36">
            <v>2021</v>
          </cell>
        </row>
        <row r="37">
          <cell r="A37" t="str">
            <v>009CARROLLTREZEVANTWEST CARROLL CO SSD</v>
          </cell>
          <cell r="B37" t="str">
            <v>CARROLL</v>
          </cell>
          <cell r="C37" t="str">
            <v>TREZEVANT</v>
          </cell>
          <cell r="D37" t="str">
            <v>WEST CARROLL CO SSD</v>
          </cell>
          <cell r="E37">
            <v>1.4131</v>
          </cell>
          <cell r="F37">
            <v>0.65039999999999998</v>
          </cell>
          <cell r="G37">
            <v>1.2206999999999999</v>
          </cell>
          <cell r="H37">
            <v>3.2841999999999998</v>
          </cell>
          <cell r="I37" t="str">
            <v>009</v>
          </cell>
          <cell r="J37">
            <v>2021</v>
          </cell>
        </row>
        <row r="38">
          <cell r="A38" t="str">
            <v>009CARROLLHOLLOW ROCK BRUCETON SSD</v>
          </cell>
          <cell r="B38" t="str">
            <v>CARROLL</v>
          </cell>
          <cell r="D38" t="str">
            <v>HOLLOW ROCK BRUCETON SSD</v>
          </cell>
          <cell r="E38">
            <v>1.4131</v>
          </cell>
          <cell r="G38">
            <v>1.3246</v>
          </cell>
          <cell r="H38">
            <v>2.7376999999999998</v>
          </cell>
          <cell r="I38" t="str">
            <v>009</v>
          </cell>
          <cell r="J38">
            <v>2021</v>
          </cell>
        </row>
        <row r="39">
          <cell r="A39" t="str">
            <v>009CARROLLHUNTINGDON SSD</v>
          </cell>
          <cell r="B39" t="str">
            <v>CARROLL</v>
          </cell>
          <cell r="D39" t="str">
            <v>HUNTINGDON SSD</v>
          </cell>
          <cell r="E39">
            <v>1.4131</v>
          </cell>
          <cell r="G39">
            <v>1.1211</v>
          </cell>
          <cell r="H39">
            <v>2.5341999999999998</v>
          </cell>
          <cell r="I39" t="str">
            <v>009</v>
          </cell>
          <cell r="J39">
            <v>2021</v>
          </cell>
        </row>
        <row r="40">
          <cell r="A40" t="str">
            <v>009CARROLLMcKENZIE SSD</v>
          </cell>
          <cell r="B40" t="str">
            <v>CARROLL</v>
          </cell>
          <cell r="D40" t="str">
            <v>McKENZIE SSD</v>
          </cell>
          <cell r="E40">
            <v>1.4131</v>
          </cell>
          <cell r="G40">
            <v>1.1843999999999999</v>
          </cell>
          <cell r="H40">
            <v>2.5975000000000001</v>
          </cell>
          <cell r="I40" t="str">
            <v>009</v>
          </cell>
          <cell r="J40">
            <v>2021</v>
          </cell>
        </row>
        <row r="41">
          <cell r="A41" t="str">
            <v>009CARROLLSOUTH CARROLL CO SSD</v>
          </cell>
          <cell r="B41" t="str">
            <v>CARROLL</v>
          </cell>
          <cell r="D41" t="str">
            <v>SOUTH CARROLL CO SSD</v>
          </cell>
          <cell r="E41">
            <v>1.4131</v>
          </cell>
          <cell r="G41">
            <v>1.3539000000000001</v>
          </cell>
          <cell r="H41">
            <v>2.7669999999999999</v>
          </cell>
          <cell r="I41" t="str">
            <v>009</v>
          </cell>
          <cell r="J41">
            <v>2021</v>
          </cell>
        </row>
        <row r="42">
          <cell r="A42" t="str">
            <v>009CARROLLWEST CARROLL CO SSD</v>
          </cell>
          <cell r="B42" t="str">
            <v>CARROLL</v>
          </cell>
          <cell r="D42" t="str">
            <v>WEST CARROLL CO SSD</v>
          </cell>
          <cell r="E42">
            <v>1.4131</v>
          </cell>
          <cell r="G42">
            <v>1.2206999999999999</v>
          </cell>
          <cell r="H42">
            <v>2.6337999999999999</v>
          </cell>
          <cell r="I42" t="str">
            <v>009</v>
          </cell>
          <cell r="J42">
            <v>2021</v>
          </cell>
        </row>
        <row r="43">
          <cell r="A43" t="str">
            <v>009CARROLL</v>
          </cell>
          <cell r="B43" t="str">
            <v>CARROLL</v>
          </cell>
          <cell r="E43">
            <v>1.4131</v>
          </cell>
          <cell r="H43">
            <v>1.4131</v>
          </cell>
          <cell r="I43" t="str">
            <v>009</v>
          </cell>
          <cell r="J43">
            <v>2021</v>
          </cell>
        </row>
        <row r="44">
          <cell r="A44" t="str">
            <v>010CARTERELIZABETHTON</v>
          </cell>
          <cell r="B44" t="str">
            <v>CARTER</v>
          </cell>
          <cell r="C44" t="str">
            <v>ELIZABETHTON</v>
          </cell>
          <cell r="E44">
            <v>2.0299999999999998</v>
          </cell>
          <cell r="F44">
            <v>1.57</v>
          </cell>
          <cell r="H44">
            <v>3.6</v>
          </cell>
          <cell r="I44" t="str">
            <v>010</v>
          </cell>
          <cell r="J44">
            <v>2021</v>
          </cell>
        </row>
        <row r="45">
          <cell r="A45" t="str">
            <v>010CARTERJOHNSON CITY</v>
          </cell>
          <cell r="B45" t="str">
            <v>CARTER</v>
          </cell>
          <cell r="C45" t="str">
            <v>JOHNSON CITY</v>
          </cell>
          <cell r="E45">
            <v>2.0299999999999998</v>
          </cell>
          <cell r="F45">
            <v>1.55</v>
          </cell>
          <cell r="H45">
            <v>3.58</v>
          </cell>
          <cell r="I45" t="str">
            <v>010</v>
          </cell>
          <cell r="J45">
            <v>2021</v>
          </cell>
        </row>
        <row r="46">
          <cell r="A46" t="str">
            <v>010CARTERWATAUGA</v>
          </cell>
          <cell r="B46" t="str">
            <v>CARTER</v>
          </cell>
          <cell r="C46" t="str">
            <v>WATAUGA</v>
          </cell>
          <cell r="E46">
            <v>2.0299999999999998</v>
          </cell>
          <cell r="F46">
            <v>0.56999999999999995</v>
          </cell>
          <cell r="H46">
            <v>2.6</v>
          </cell>
          <cell r="I46" t="str">
            <v>010</v>
          </cell>
          <cell r="J46">
            <v>2021</v>
          </cell>
        </row>
        <row r="47">
          <cell r="A47" t="str">
            <v>010CARTER</v>
          </cell>
          <cell r="B47" t="str">
            <v>CARTER</v>
          </cell>
          <cell r="E47">
            <v>2.0299999999999998</v>
          </cell>
          <cell r="H47">
            <v>2.0299999999999998</v>
          </cell>
          <cell r="I47" t="str">
            <v>010</v>
          </cell>
          <cell r="J47">
            <v>2021</v>
          </cell>
        </row>
        <row r="48">
          <cell r="A48" t="str">
            <v>011CHEATHAMASHLAND CITY</v>
          </cell>
          <cell r="B48" t="str">
            <v>CHEATHAM</v>
          </cell>
          <cell r="C48" t="str">
            <v>ASHLAND CITY</v>
          </cell>
          <cell r="E48">
            <v>2.4765999999999999</v>
          </cell>
          <cell r="F48">
            <v>0.53</v>
          </cell>
          <cell r="H48">
            <v>3.0066000000000002</v>
          </cell>
          <cell r="I48" t="str">
            <v>011</v>
          </cell>
          <cell r="J48">
            <v>2021</v>
          </cell>
        </row>
        <row r="49">
          <cell r="A49" t="str">
            <v>011CHEATHAMKINGSTON SPRINGS</v>
          </cell>
          <cell r="B49" t="str">
            <v>CHEATHAM</v>
          </cell>
          <cell r="C49" t="str">
            <v>KINGSTON SPRINGS</v>
          </cell>
          <cell r="E49">
            <v>2.4765999999999999</v>
          </cell>
          <cell r="F49">
            <v>0.75</v>
          </cell>
          <cell r="H49">
            <v>3.2265999999999999</v>
          </cell>
          <cell r="I49" t="str">
            <v>011</v>
          </cell>
          <cell r="J49">
            <v>2021</v>
          </cell>
        </row>
        <row r="50">
          <cell r="A50" t="str">
            <v>011CHEATHAMPEGRAMPEGRAM FIRE DISTRICT</v>
          </cell>
          <cell r="B50" t="str">
            <v>CHEATHAM</v>
          </cell>
          <cell r="C50" t="str">
            <v>PEGRAM</v>
          </cell>
          <cell r="D50" t="str">
            <v>PEGRAM FIRE DISTRICT</v>
          </cell>
          <cell r="E50">
            <v>2.4765999999999999</v>
          </cell>
          <cell r="F50">
            <v>0.4839</v>
          </cell>
          <cell r="G50">
            <v>0.32</v>
          </cell>
          <cell r="H50">
            <v>3.2805</v>
          </cell>
          <cell r="I50" t="str">
            <v>011</v>
          </cell>
          <cell r="J50">
            <v>2021</v>
          </cell>
        </row>
        <row r="51">
          <cell r="A51" t="str">
            <v>011CHEATHAMPEGRAM</v>
          </cell>
          <cell r="B51" t="str">
            <v>CHEATHAM</v>
          </cell>
          <cell r="C51" t="str">
            <v>PEGRAM</v>
          </cell>
          <cell r="E51">
            <v>2.4765999999999999</v>
          </cell>
          <cell r="F51">
            <v>0.4839</v>
          </cell>
          <cell r="H51">
            <v>2.9605000000000001</v>
          </cell>
          <cell r="I51" t="str">
            <v>011</v>
          </cell>
          <cell r="J51">
            <v>2021</v>
          </cell>
        </row>
        <row r="52">
          <cell r="A52" t="str">
            <v>011CHEATHAMASHLAND CITY RURAL FIRE</v>
          </cell>
          <cell r="B52" t="str">
            <v>CHEATHAM</v>
          </cell>
          <cell r="D52" t="str">
            <v>ASHLAND CITY RURAL FIRE</v>
          </cell>
          <cell r="E52">
            <v>2.4765999999999999</v>
          </cell>
          <cell r="G52">
            <v>0.245</v>
          </cell>
          <cell r="H52">
            <v>2.7216</v>
          </cell>
          <cell r="I52" t="str">
            <v>011</v>
          </cell>
          <cell r="J52">
            <v>2021</v>
          </cell>
        </row>
        <row r="53">
          <cell r="A53" t="str">
            <v>011CHEATHAMHARPETH RIDGE FIRE DEPT</v>
          </cell>
          <cell r="B53" t="str">
            <v>CHEATHAM</v>
          </cell>
          <cell r="D53" t="str">
            <v>HARPETH RIDGE FIRE DEPT</v>
          </cell>
          <cell r="E53">
            <v>2.4765999999999999</v>
          </cell>
          <cell r="G53">
            <v>0.10730000000000001</v>
          </cell>
          <cell r="H53">
            <v>2.5838999999999999</v>
          </cell>
          <cell r="I53" t="str">
            <v>011</v>
          </cell>
          <cell r="J53">
            <v>2021</v>
          </cell>
        </row>
        <row r="54">
          <cell r="A54" t="str">
            <v>011CHEATHAMHENRIETTA FIRE DISTRICT</v>
          </cell>
          <cell r="B54" t="str">
            <v>CHEATHAM</v>
          </cell>
          <cell r="D54" t="str">
            <v>HENRIETTA FIRE DISTRICT</v>
          </cell>
          <cell r="E54">
            <v>2.4765999999999999</v>
          </cell>
          <cell r="G54">
            <v>0.215</v>
          </cell>
          <cell r="H54">
            <v>2.6916000000000002</v>
          </cell>
          <cell r="I54" t="str">
            <v>011</v>
          </cell>
          <cell r="J54">
            <v>2021</v>
          </cell>
        </row>
        <row r="55">
          <cell r="A55" t="str">
            <v>011CHEATHAMKINGSTON SPRINGS RURAL FIRE</v>
          </cell>
          <cell r="B55" t="str">
            <v>CHEATHAM</v>
          </cell>
          <cell r="D55" t="str">
            <v>KINGSTON SPRINGS RURAL FIRE</v>
          </cell>
          <cell r="E55">
            <v>2.4765999999999999</v>
          </cell>
          <cell r="G55">
            <v>0.21</v>
          </cell>
          <cell r="H55">
            <v>2.6865999999999999</v>
          </cell>
          <cell r="I55" t="str">
            <v>011</v>
          </cell>
          <cell r="J55">
            <v>2021</v>
          </cell>
        </row>
        <row r="56">
          <cell r="A56" t="str">
            <v>011CHEATHAMPEGRAM RURAL FIRE</v>
          </cell>
          <cell r="B56" t="str">
            <v>CHEATHAM</v>
          </cell>
          <cell r="D56" t="str">
            <v>PEGRAM RURAL FIRE</v>
          </cell>
          <cell r="E56">
            <v>2.4765999999999999</v>
          </cell>
          <cell r="G56">
            <v>0.32</v>
          </cell>
          <cell r="H56">
            <v>2.7966000000000002</v>
          </cell>
          <cell r="I56" t="str">
            <v>011</v>
          </cell>
          <cell r="J56">
            <v>2021</v>
          </cell>
        </row>
        <row r="57">
          <cell r="A57" t="str">
            <v>011CHEATHAMPLEASANT VIEW RURAL FIRE</v>
          </cell>
          <cell r="B57" t="str">
            <v>CHEATHAM</v>
          </cell>
          <cell r="D57" t="str">
            <v>PLEASANT VIEW RURAL FIRE</v>
          </cell>
          <cell r="E57">
            <v>2.4765999999999999</v>
          </cell>
          <cell r="G57">
            <v>0.215</v>
          </cell>
          <cell r="H57">
            <v>2.6916000000000002</v>
          </cell>
          <cell r="I57" t="str">
            <v>011</v>
          </cell>
          <cell r="J57">
            <v>2021</v>
          </cell>
        </row>
        <row r="58">
          <cell r="A58" t="str">
            <v>011CHEATHAMTWO RIVERS FIRE DISTRICT</v>
          </cell>
          <cell r="B58" t="str">
            <v>CHEATHAM</v>
          </cell>
          <cell r="D58" t="str">
            <v>TWO RIVERS FIRE DISTRICT</v>
          </cell>
          <cell r="E58">
            <v>2.4765999999999999</v>
          </cell>
          <cell r="G58">
            <v>0.245</v>
          </cell>
          <cell r="H58">
            <v>2.7216</v>
          </cell>
          <cell r="I58" t="str">
            <v>011</v>
          </cell>
          <cell r="J58">
            <v>2021</v>
          </cell>
        </row>
        <row r="59">
          <cell r="A59" t="str">
            <v>011CHEATHAM</v>
          </cell>
          <cell r="B59" t="str">
            <v>CHEATHAM</v>
          </cell>
          <cell r="E59">
            <v>2.4765999999999999</v>
          </cell>
          <cell r="H59">
            <v>2.4765999999999999</v>
          </cell>
          <cell r="I59" t="str">
            <v>011</v>
          </cell>
          <cell r="J59">
            <v>2021</v>
          </cell>
        </row>
        <row r="60">
          <cell r="A60" t="str">
            <v>012CHESTERHENDERSON</v>
          </cell>
          <cell r="B60" t="str">
            <v>CHESTER</v>
          </cell>
          <cell r="C60" t="str">
            <v>HENDERSON</v>
          </cell>
          <cell r="E60">
            <v>2.4861</v>
          </cell>
          <cell r="F60">
            <v>1.05</v>
          </cell>
          <cell r="H60">
            <v>3.5360999999999998</v>
          </cell>
          <cell r="I60" t="str">
            <v>012</v>
          </cell>
          <cell r="J60">
            <v>2021</v>
          </cell>
        </row>
        <row r="61">
          <cell r="A61" t="str">
            <v>012CHESTER</v>
          </cell>
          <cell r="B61" t="str">
            <v>CHESTER</v>
          </cell>
          <cell r="E61">
            <v>2.4861</v>
          </cell>
          <cell r="H61">
            <v>2.4861</v>
          </cell>
          <cell r="I61" t="str">
            <v>012</v>
          </cell>
          <cell r="J61">
            <v>2021</v>
          </cell>
        </row>
        <row r="62">
          <cell r="A62" t="str">
            <v>013CLAIBORNECUMBERLAND GAP</v>
          </cell>
          <cell r="B62" t="str">
            <v>CLAIBORNE</v>
          </cell>
          <cell r="C62" t="str">
            <v>CUMBERLAND GAP</v>
          </cell>
          <cell r="E62">
            <v>2.5777000000000001</v>
          </cell>
          <cell r="F62">
            <v>0.9</v>
          </cell>
          <cell r="H62">
            <v>3.4777</v>
          </cell>
          <cell r="I62" t="str">
            <v>013</v>
          </cell>
          <cell r="J62">
            <v>2021</v>
          </cell>
        </row>
        <row r="63">
          <cell r="A63" t="str">
            <v>013CLAIBORNE</v>
          </cell>
          <cell r="B63" t="str">
            <v>CLAIBORNE</v>
          </cell>
          <cell r="E63">
            <v>2.5777000000000001</v>
          </cell>
          <cell r="H63">
            <v>2.5777000000000001</v>
          </cell>
          <cell r="I63" t="str">
            <v>013</v>
          </cell>
          <cell r="J63">
            <v>2021</v>
          </cell>
        </row>
        <row r="64">
          <cell r="A64" t="str">
            <v>014CLAYCELINA</v>
          </cell>
          <cell r="B64" t="str">
            <v>CLAY</v>
          </cell>
          <cell r="C64" t="str">
            <v>CELINA</v>
          </cell>
          <cell r="E64">
            <v>3.1</v>
          </cell>
          <cell r="F64">
            <v>0.87319999999999998</v>
          </cell>
          <cell r="H64">
            <v>3.9731999999999998</v>
          </cell>
          <cell r="I64" t="str">
            <v>014</v>
          </cell>
          <cell r="J64">
            <v>2021</v>
          </cell>
        </row>
        <row r="65">
          <cell r="A65" t="str">
            <v>014CLAY</v>
          </cell>
          <cell r="B65" t="str">
            <v>CLAY</v>
          </cell>
          <cell r="E65">
            <v>3.1</v>
          </cell>
          <cell r="H65">
            <v>3.1</v>
          </cell>
          <cell r="I65" t="str">
            <v>014</v>
          </cell>
          <cell r="J65">
            <v>2021</v>
          </cell>
        </row>
        <row r="66">
          <cell r="A66" t="str">
            <v>015COCKENEWPORT</v>
          </cell>
          <cell r="B66" t="str">
            <v>COCKE</v>
          </cell>
          <cell r="C66" t="str">
            <v>NEWPORT</v>
          </cell>
          <cell r="E66">
            <v>2.5649999999999999</v>
          </cell>
          <cell r="F66">
            <v>2.4119999999999999</v>
          </cell>
          <cell r="H66">
            <v>4.9770000000000003</v>
          </cell>
          <cell r="I66" t="str">
            <v>015</v>
          </cell>
          <cell r="J66">
            <v>2021</v>
          </cell>
        </row>
        <row r="67">
          <cell r="A67" t="str">
            <v>015COCKE</v>
          </cell>
          <cell r="B67" t="str">
            <v>COCKE</v>
          </cell>
          <cell r="E67">
            <v>2.5649999999999999</v>
          </cell>
          <cell r="H67">
            <v>2.5649999999999999</v>
          </cell>
          <cell r="I67" t="str">
            <v>015</v>
          </cell>
          <cell r="J67">
            <v>2021</v>
          </cell>
        </row>
        <row r="68">
          <cell r="A68" t="str">
            <v>016COFFEEMANCHESTER</v>
          </cell>
          <cell r="B68" t="str">
            <v>COFFEE</v>
          </cell>
          <cell r="C68" t="str">
            <v>MANCHESTER</v>
          </cell>
          <cell r="E68">
            <v>2.6480999999999999</v>
          </cell>
          <cell r="F68">
            <v>1.9316</v>
          </cell>
          <cell r="H68">
            <v>4.5796999999999999</v>
          </cell>
          <cell r="I68" t="str">
            <v>016</v>
          </cell>
          <cell r="J68">
            <v>2021</v>
          </cell>
        </row>
        <row r="69">
          <cell r="A69" t="str">
            <v>016COFFEETULLAHOMA</v>
          </cell>
          <cell r="B69" t="str">
            <v>COFFEE</v>
          </cell>
          <cell r="C69" t="str">
            <v>TULLAHOMA</v>
          </cell>
          <cell r="E69">
            <v>2.5819000000000001</v>
          </cell>
          <cell r="F69">
            <v>2.4304999999999999</v>
          </cell>
          <cell r="H69">
            <v>5.0124000000000004</v>
          </cell>
          <cell r="I69" t="str">
            <v>016</v>
          </cell>
          <cell r="J69">
            <v>2021</v>
          </cell>
        </row>
        <row r="70">
          <cell r="A70" t="str">
            <v>016COFFEEINDUSTRIAL  PARK</v>
          </cell>
          <cell r="B70" t="str">
            <v>COFFEE</v>
          </cell>
          <cell r="D70" t="str">
            <v>INDUSTRIAL  PARK</v>
          </cell>
          <cell r="E70">
            <v>2.9323999999999999</v>
          </cell>
          <cell r="G70">
            <v>0.25359999999999999</v>
          </cell>
          <cell r="H70">
            <v>3.1859999999999999</v>
          </cell>
          <cell r="I70" t="str">
            <v>016</v>
          </cell>
          <cell r="J70">
            <v>2021</v>
          </cell>
        </row>
        <row r="71">
          <cell r="A71" t="str">
            <v>016COFFEE</v>
          </cell>
          <cell r="B71" t="str">
            <v>COFFEE</v>
          </cell>
          <cell r="E71">
            <v>2.9323999999999999</v>
          </cell>
          <cell r="H71">
            <v>2.9323999999999999</v>
          </cell>
          <cell r="I71" t="str">
            <v>016</v>
          </cell>
          <cell r="J71">
            <v>2021</v>
          </cell>
        </row>
        <row r="72">
          <cell r="A72" t="str">
            <v>017CROCKETTALAMO</v>
          </cell>
          <cell r="B72" t="str">
            <v>CROCKETT</v>
          </cell>
          <cell r="C72" t="str">
            <v>ALAMO</v>
          </cell>
          <cell r="E72">
            <v>2.64</v>
          </cell>
          <cell r="F72">
            <v>1.35</v>
          </cell>
          <cell r="H72">
            <v>3.99</v>
          </cell>
          <cell r="I72" t="str">
            <v>017</v>
          </cell>
          <cell r="J72">
            <v>2021</v>
          </cell>
        </row>
        <row r="73">
          <cell r="A73" t="str">
            <v>017CROCKETTBELLS</v>
          </cell>
          <cell r="B73" t="str">
            <v>CROCKETT</v>
          </cell>
          <cell r="C73" t="str">
            <v>BELLS</v>
          </cell>
          <cell r="E73">
            <v>2.64</v>
          </cell>
          <cell r="F73">
            <v>1.34</v>
          </cell>
          <cell r="H73">
            <v>3.98</v>
          </cell>
          <cell r="I73" t="str">
            <v>017</v>
          </cell>
          <cell r="J73">
            <v>2021</v>
          </cell>
        </row>
        <row r="74">
          <cell r="A74" t="str">
            <v>017CROCKETTFRIENDSHIP</v>
          </cell>
          <cell r="B74" t="str">
            <v>CROCKETT</v>
          </cell>
          <cell r="C74" t="str">
            <v>FRIENDSHIP</v>
          </cell>
          <cell r="E74">
            <v>2.64</v>
          </cell>
          <cell r="F74">
            <v>1.8522000000000001</v>
          </cell>
          <cell r="H74">
            <v>4.4922000000000004</v>
          </cell>
          <cell r="I74" t="str">
            <v>017</v>
          </cell>
          <cell r="J74">
            <v>2021</v>
          </cell>
        </row>
        <row r="75">
          <cell r="A75" t="str">
            <v>017CROCKETTMAURY CITY</v>
          </cell>
          <cell r="B75" t="str">
            <v>CROCKETT</v>
          </cell>
          <cell r="C75" t="str">
            <v>MAURY CITY</v>
          </cell>
          <cell r="E75">
            <v>2.64</v>
          </cell>
          <cell r="F75">
            <v>1.0426</v>
          </cell>
          <cell r="H75">
            <v>3.6825999999999999</v>
          </cell>
          <cell r="I75" t="str">
            <v>017</v>
          </cell>
          <cell r="J75">
            <v>2021</v>
          </cell>
        </row>
        <row r="76">
          <cell r="A76" t="str">
            <v>017CROCKETT</v>
          </cell>
          <cell r="B76" t="str">
            <v>CROCKETT</v>
          </cell>
          <cell r="E76">
            <v>2.64</v>
          </cell>
          <cell r="H76">
            <v>2.64</v>
          </cell>
          <cell r="I76" t="str">
            <v>017</v>
          </cell>
          <cell r="J76">
            <v>2021</v>
          </cell>
        </row>
        <row r="77">
          <cell r="A77" t="str">
            <v>018CUMBERLANDCROSSVILLE</v>
          </cell>
          <cell r="B77" t="str">
            <v>CUMBERLAND</v>
          </cell>
          <cell r="C77" t="str">
            <v>CROSSVILLE</v>
          </cell>
          <cell r="E77">
            <v>1.5652999999999999</v>
          </cell>
          <cell r="F77">
            <v>0.75</v>
          </cell>
          <cell r="H77">
            <v>2.3153000000000001</v>
          </cell>
          <cell r="I77" t="str">
            <v>018</v>
          </cell>
          <cell r="J77">
            <v>2021</v>
          </cell>
        </row>
        <row r="78">
          <cell r="A78" t="str">
            <v>018CUMBERLAND</v>
          </cell>
          <cell r="B78" t="str">
            <v>CUMBERLAND</v>
          </cell>
          <cell r="E78">
            <v>1.5652999999999999</v>
          </cell>
          <cell r="H78">
            <v>1.5652999999999999</v>
          </cell>
          <cell r="I78" t="str">
            <v>018</v>
          </cell>
          <cell r="J78">
            <v>2021</v>
          </cell>
        </row>
        <row r="79">
          <cell r="A79" t="str">
            <v>019DAVIDSONBELLE MEADE</v>
          </cell>
          <cell r="B79" t="str">
            <v>DAVIDSON</v>
          </cell>
          <cell r="C79" t="str">
            <v>BELLE MEADE</v>
          </cell>
          <cell r="E79">
            <v>2.9529999999999998</v>
          </cell>
          <cell r="F79">
            <v>0.5</v>
          </cell>
          <cell r="H79">
            <v>3.4529999999999998</v>
          </cell>
          <cell r="I79" t="str">
            <v>019</v>
          </cell>
          <cell r="J79">
            <v>2021</v>
          </cell>
        </row>
        <row r="80">
          <cell r="A80" t="str">
            <v>019DAVIDSONGOODLETTSVILLE</v>
          </cell>
          <cell r="B80" t="str">
            <v>DAVIDSON</v>
          </cell>
          <cell r="C80" t="str">
            <v>GOODLETTSVILLE</v>
          </cell>
          <cell r="E80">
            <v>2.9529999999999998</v>
          </cell>
          <cell r="F80">
            <v>0.72219999999999995</v>
          </cell>
          <cell r="H80">
            <v>3.6751999999999998</v>
          </cell>
          <cell r="I80" t="str">
            <v>019</v>
          </cell>
          <cell r="J80">
            <v>2021</v>
          </cell>
        </row>
        <row r="81">
          <cell r="A81" t="str">
            <v>019DAVIDSONNASHVILLE</v>
          </cell>
          <cell r="B81" t="str">
            <v>DAVIDSON</v>
          </cell>
          <cell r="C81" t="str">
            <v>NASHVILLE</v>
          </cell>
          <cell r="E81">
            <v>2.9529999999999998</v>
          </cell>
          <cell r="F81">
            <v>0.33500000000000002</v>
          </cell>
          <cell r="H81">
            <v>3.2879999999999998</v>
          </cell>
          <cell r="I81" t="str">
            <v>019</v>
          </cell>
          <cell r="J81">
            <v>2021</v>
          </cell>
        </row>
        <row r="82">
          <cell r="A82" t="str">
            <v>019DAVIDSONRIDGETOP</v>
          </cell>
          <cell r="B82" t="str">
            <v>DAVIDSON</v>
          </cell>
          <cell r="C82" t="str">
            <v>RIDGETOP</v>
          </cell>
          <cell r="E82">
            <v>2.9529999999999998</v>
          </cell>
          <cell r="F82">
            <v>0.5524</v>
          </cell>
          <cell r="H82">
            <v>3.5053999999999998</v>
          </cell>
          <cell r="I82" t="str">
            <v>019</v>
          </cell>
          <cell r="J82">
            <v>2021</v>
          </cell>
        </row>
        <row r="83">
          <cell r="A83" t="str">
            <v>019DAVIDSON</v>
          </cell>
          <cell r="B83" t="str">
            <v>DAVIDSON</v>
          </cell>
          <cell r="E83">
            <v>2.9529999999999998</v>
          </cell>
          <cell r="H83">
            <v>2.9529999999999998</v>
          </cell>
          <cell r="I83" t="str">
            <v>019</v>
          </cell>
          <cell r="J83">
            <v>2021</v>
          </cell>
        </row>
        <row r="84">
          <cell r="A84" t="str">
            <v>020DECATURDECATURVILLE</v>
          </cell>
          <cell r="B84" t="str">
            <v>DECATUR</v>
          </cell>
          <cell r="C84" t="str">
            <v>DECATURVILLE</v>
          </cell>
          <cell r="E84">
            <v>2.58</v>
          </cell>
          <cell r="F84">
            <v>0.86870000000000003</v>
          </cell>
          <cell r="H84">
            <v>3.4487000000000001</v>
          </cell>
          <cell r="I84" t="str">
            <v>020</v>
          </cell>
          <cell r="J84">
            <v>2021</v>
          </cell>
        </row>
        <row r="85">
          <cell r="A85" t="str">
            <v>020DECATURPARSONS</v>
          </cell>
          <cell r="B85" t="str">
            <v>DECATUR</v>
          </cell>
          <cell r="C85" t="str">
            <v>PARSONS</v>
          </cell>
          <cell r="E85">
            <v>2.58</v>
          </cell>
          <cell r="F85">
            <v>0.85</v>
          </cell>
          <cell r="H85">
            <v>3.43</v>
          </cell>
          <cell r="I85" t="str">
            <v>020</v>
          </cell>
          <cell r="J85">
            <v>2021</v>
          </cell>
        </row>
        <row r="86">
          <cell r="A86" t="str">
            <v>020DECATURSCOTTS HILL</v>
          </cell>
          <cell r="B86" t="str">
            <v>DECATUR</v>
          </cell>
          <cell r="C86" t="str">
            <v>SCOTTS HILL</v>
          </cell>
          <cell r="E86">
            <v>2.58</v>
          </cell>
          <cell r="F86">
            <v>0.62519999999999998</v>
          </cell>
          <cell r="H86">
            <v>3.2052</v>
          </cell>
          <cell r="I86" t="str">
            <v>020</v>
          </cell>
          <cell r="J86">
            <v>2021</v>
          </cell>
        </row>
        <row r="87">
          <cell r="A87" t="str">
            <v>020DECATUR</v>
          </cell>
          <cell r="B87" t="str">
            <v>DECATUR</v>
          </cell>
          <cell r="E87">
            <v>2.58</v>
          </cell>
          <cell r="H87">
            <v>2.58</v>
          </cell>
          <cell r="I87" t="str">
            <v>020</v>
          </cell>
          <cell r="J87">
            <v>2021</v>
          </cell>
        </row>
        <row r="88">
          <cell r="A88" t="str">
            <v>021DEKALBALEXANDRIA</v>
          </cell>
          <cell r="B88" t="str">
            <v>DEKALB</v>
          </cell>
          <cell r="C88" t="str">
            <v>ALEXANDRIA</v>
          </cell>
          <cell r="E88">
            <v>1.7307999999999999</v>
          </cell>
          <cell r="F88">
            <v>0.56659999999999999</v>
          </cell>
          <cell r="H88">
            <v>2.2974000000000001</v>
          </cell>
          <cell r="I88" t="str">
            <v>021</v>
          </cell>
          <cell r="J88">
            <v>2021</v>
          </cell>
        </row>
        <row r="89">
          <cell r="A89" t="str">
            <v>021DEKALBLIBERTY</v>
          </cell>
          <cell r="B89" t="str">
            <v>DEKALB</v>
          </cell>
          <cell r="C89" t="str">
            <v>LIBERTY</v>
          </cell>
          <cell r="E89">
            <v>1.7307999999999999</v>
          </cell>
          <cell r="F89">
            <v>0.14219999999999999</v>
          </cell>
          <cell r="H89">
            <v>1.873</v>
          </cell>
          <cell r="I89" t="str">
            <v>021</v>
          </cell>
          <cell r="J89">
            <v>2021</v>
          </cell>
        </row>
        <row r="90">
          <cell r="A90" t="str">
            <v>021DEKALBSMITHVILLE</v>
          </cell>
          <cell r="B90" t="str">
            <v>DEKALB</v>
          </cell>
          <cell r="C90" t="str">
            <v>SMITHVILLE</v>
          </cell>
          <cell r="E90">
            <v>1.7307999999999999</v>
          </cell>
          <cell r="F90">
            <v>0.75229999999999997</v>
          </cell>
          <cell r="H90">
            <v>2.4830999999999999</v>
          </cell>
          <cell r="I90" t="str">
            <v>021</v>
          </cell>
          <cell r="J90">
            <v>2021</v>
          </cell>
        </row>
        <row r="91">
          <cell r="A91" t="str">
            <v>021DEKALB</v>
          </cell>
          <cell r="B91" t="str">
            <v>DEKALB</v>
          </cell>
          <cell r="E91">
            <v>1.7307999999999999</v>
          </cell>
          <cell r="H91">
            <v>1.7307999999999999</v>
          </cell>
          <cell r="I91" t="str">
            <v>021</v>
          </cell>
          <cell r="J91">
            <v>2021</v>
          </cell>
        </row>
        <row r="92">
          <cell r="A92" t="str">
            <v>022DICKSONBURNS</v>
          </cell>
          <cell r="B92" t="str">
            <v>DICKSON</v>
          </cell>
          <cell r="C92" t="str">
            <v>BURNS</v>
          </cell>
          <cell r="E92">
            <v>2.35</v>
          </cell>
          <cell r="F92">
            <v>0.40129999999999999</v>
          </cell>
          <cell r="H92">
            <v>2.7513000000000001</v>
          </cell>
          <cell r="I92" t="str">
            <v>022</v>
          </cell>
          <cell r="J92">
            <v>2021</v>
          </cell>
        </row>
        <row r="93">
          <cell r="A93" t="str">
            <v>022DICKSONCHARLOTTE</v>
          </cell>
          <cell r="B93" t="str">
            <v>DICKSON</v>
          </cell>
          <cell r="C93" t="str">
            <v>CHARLOTTE</v>
          </cell>
          <cell r="E93">
            <v>2.35</v>
          </cell>
          <cell r="F93">
            <v>0.17019999999999999</v>
          </cell>
          <cell r="H93">
            <v>2.5202</v>
          </cell>
          <cell r="I93" t="str">
            <v>022</v>
          </cell>
          <cell r="J93">
            <v>2021</v>
          </cell>
        </row>
        <row r="94">
          <cell r="A94" t="str">
            <v>022DICKSONDICKSON</v>
          </cell>
          <cell r="B94" t="str">
            <v>DICKSON</v>
          </cell>
          <cell r="C94" t="str">
            <v>DICKSON</v>
          </cell>
          <cell r="E94">
            <v>2.35</v>
          </cell>
          <cell r="F94">
            <v>0.77349999999999997</v>
          </cell>
          <cell r="H94">
            <v>3.1234999999999999</v>
          </cell>
          <cell r="I94" t="str">
            <v>022</v>
          </cell>
          <cell r="J94">
            <v>2021</v>
          </cell>
        </row>
        <row r="95">
          <cell r="A95" t="str">
            <v>022DICKSONVANLEER</v>
          </cell>
          <cell r="B95" t="str">
            <v>DICKSON</v>
          </cell>
          <cell r="C95" t="str">
            <v>VANLEER</v>
          </cell>
          <cell r="E95">
            <v>2.35</v>
          </cell>
          <cell r="F95">
            <v>4.5699999999999998E-2</v>
          </cell>
          <cell r="H95">
            <v>2.3957000000000002</v>
          </cell>
          <cell r="I95" t="str">
            <v>022</v>
          </cell>
          <cell r="J95">
            <v>2021</v>
          </cell>
        </row>
        <row r="96">
          <cell r="A96" t="str">
            <v>022DICKSONWHITE BLUFF</v>
          </cell>
          <cell r="B96" t="str">
            <v>DICKSON</v>
          </cell>
          <cell r="C96" t="str">
            <v>WHITE BLUFF</v>
          </cell>
          <cell r="E96">
            <v>2.35</v>
          </cell>
          <cell r="F96">
            <v>0.55000000000000004</v>
          </cell>
          <cell r="H96">
            <v>2.9</v>
          </cell>
          <cell r="I96" t="str">
            <v>022</v>
          </cell>
          <cell r="J96">
            <v>2021</v>
          </cell>
        </row>
        <row r="97">
          <cell r="A97" t="str">
            <v>022DICKSON</v>
          </cell>
          <cell r="B97" t="str">
            <v>DICKSON</v>
          </cell>
          <cell r="E97">
            <v>2.35</v>
          </cell>
          <cell r="H97">
            <v>2.35</v>
          </cell>
          <cell r="I97" t="str">
            <v>022</v>
          </cell>
          <cell r="J97">
            <v>2021</v>
          </cell>
        </row>
        <row r="98">
          <cell r="A98" t="str">
            <v>023DYERDYERSBURG</v>
          </cell>
          <cell r="B98" t="str">
            <v>DYER</v>
          </cell>
          <cell r="C98" t="str">
            <v>DYERSBURG</v>
          </cell>
          <cell r="E98">
            <v>2.37</v>
          </cell>
          <cell r="F98">
            <v>2.42</v>
          </cell>
          <cell r="H98">
            <v>4.79</v>
          </cell>
          <cell r="I98" t="str">
            <v>023</v>
          </cell>
          <cell r="J98">
            <v>2021</v>
          </cell>
        </row>
        <row r="99">
          <cell r="A99" t="str">
            <v>023DYERNEWBERN</v>
          </cell>
          <cell r="B99" t="str">
            <v>DYER</v>
          </cell>
          <cell r="C99" t="str">
            <v>NEWBERN</v>
          </cell>
          <cell r="E99">
            <v>2.37</v>
          </cell>
          <cell r="F99">
            <v>1.3145</v>
          </cell>
          <cell r="H99">
            <v>3.6844999999999999</v>
          </cell>
          <cell r="I99" t="str">
            <v>023</v>
          </cell>
          <cell r="J99">
            <v>2021</v>
          </cell>
        </row>
        <row r="100">
          <cell r="A100" t="str">
            <v>023DYERTRIMBLE</v>
          </cell>
          <cell r="B100" t="str">
            <v>DYER</v>
          </cell>
          <cell r="C100" t="str">
            <v>TRIMBLE</v>
          </cell>
          <cell r="E100">
            <v>2.37</v>
          </cell>
          <cell r="F100">
            <v>1.71</v>
          </cell>
          <cell r="H100">
            <v>4.08</v>
          </cell>
          <cell r="I100" t="str">
            <v>023</v>
          </cell>
          <cell r="J100">
            <v>2021</v>
          </cell>
        </row>
        <row r="101">
          <cell r="A101" t="str">
            <v>023DYER</v>
          </cell>
          <cell r="B101" t="str">
            <v>DYER</v>
          </cell>
          <cell r="E101">
            <v>2.37</v>
          </cell>
          <cell r="H101">
            <v>2.37</v>
          </cell>
          <cell r="I101" t="str">
            <v>023</v>
          </cell>
          <cell r="J101">
            <v>2021</v>
          </cell>
        </row>
        <row r="102">
          <cell r="A102" t="str">
            <v>024FAYETTEGALLAWAY</v>
          </cell>
          <cell r="B102" t="str">
            <v>FAYETTE</v>
          </cell>
          <cell r="C102" t="str">
            <v>GALLAWAY</v>
          </cell>
          <cell r="E102">
            <v>1.2915000000000001</v>
          </cell>
          <cell r="F102">
            <v>1.2339</v>
          </cell>
          <cell r="H102">
            <v>2.5253999999999999</v>
          </cell>
          <cell r="I102" t="str">
            <v>024</v>
          </cell>
          <cell r="J102">
            <v>2021</v>
          </cell>
        </row>
        <row r="103">
          <cell r="A103" t="str">
            <v>024FAYETTEGRAND JUNCTION</v>
          </cell>
          <cell r="B103" t="str">
            <v>FAYETTE</v>
          </cell>
          <cell r="C103" t="str">
            <v>GRAND JUNCTION</v>
          </cell>
          <cell r="E103">
            <v>1.2915000000000001</v>
          </cell>
          <cell r="F103">
            <v>0.75</v>
          </cell>
          <cell r="H103">
            <v>2.0415000000000001</v>
          </cell>
          <cell r="I103" t="str">
            <v>024</v>
          </cell>
          <cell r="J103">
            <v>2021</v>
          </cell>
        </row>
        <row r="104">
          <cell r="A104" t="str">
            <v>024FAYETTELaGRANGE</v>
          </cell>
          <cell r="B104" t="str">
            <v>FAYETTE</v>
          </cell>
          <cell r="C104" t="str">
            <v>LaGRANGE</v>
          </cell>
          <cell r="E104">
            <v>1.2915000000000001</v>
          </cell>
          <cell r="F104">
            <v>1.1860999999999999</v>
          </cell>
          <cell r="H104">
            <v>2.4775999999999998</v>
          </cell>
          <cell r="I104" t="str">
            <v>024</v>
          </cell>
          <cell r="J104">
            <v>2021</v>
          </cell>
        </row>
        <row r="105">
          <cell r="A105" t="str">
            <v>024FAYETTEMOSCOW</v>
          </cell>
          <cell r="B105" t="str">
            <v>FAYETTE</v>
          </cell>
          <cell r="C105" t="str">
            <v>MOSCOW</v>
          </cell>
          <cell r="E105">
            <v>1.2915000000000001</v>
          </cell>
          <cell r="F105">
            <v>1.7955000000000001</v>
          </cell>
          <cell r="H105">
            <v>3.0870000000000002</v>
          </cell>
          <cell r="I105" t="str">
            <v>024</v>
          </cell>
          <cell r="J105">
            <v>2021</v>
          </cell>
        </row>
        <row r="106">
          <cell r="A106" t="str">
            <v>024FAYETTEOAKLAND</v>
          </cell>
          <cell r="B106" t="str">
            <v>FAYETTE</v>
          </cell>
          <cell r="C106" t="str">
            <v>OAKLAND</v>
          </cell>
          <cell r="E106">
            <v>1.2915000000000001</v>
          </cell>
          <cell r="F106">
            <v>0.42120000000000002</v>
          </cell>
          <cell r="H106">
            <v>1.7126999999999999</v>
          </cell>
          <cell r="I106" t="str">
            <v>024</v>
          </cell>
          <cell r="J106">
            <v>2021</v>
          </cell>
        </row>
        <row r="107">
          <cell r="A107" t="str">
            <v>024FAYETTEPIPERTON</v>
          </cell>
          <cell r="B107" t="str">
            <v>FAYETTE</v>
          </cell>
          <cell r="C107" t="str">
            <v>PIPERTON</v>
          </cell>
          <cell r="E107">
            <v>1.2915000000000001</v>
          </cell>
          <cell r="F107">
            <v>0.31759999999999999</v>
          </cell>
          <cell r="H107">
            <v>1.6091</v>
          </cell>
          <cell r="I107" t="str">
            <v>024</v>
          </cell>
          <cell r="J107">
            <v>2021</v>
          </cell>
        </row>
        <row r="108">
          <cell r="A108" t="str">
            <v>024FAYETTEROSSVILLE</v>
          </cell>
          <cell r="B108" t="str">
            <v>FAYETTE</v>
          </cell>
          <cell r="C108" t="str">
            <v>ROSSVILLE</v>
          </cell>
          <cell r="E108">
            <v>1.2915000000000001</v>
          </cell>
          <cell r="F108">
            <v>0.999</v>
          </cell>
          <cell r="H108">
            <v>2.2905000000000002</v>
          </cell>
          <cell r="I108" t="str">
            <v>024</v>
          </cell>
          <cell r="J108">
            <v>2021</v>
          </cell>
        </row>
        <row r="109">
          <cell r="A109" t="str">
            <v>024FAYETTESOMERVILLE</v>
          </cell>
          <cell r="B109" t="str">
            <v>FAYETTE</v>
          </cell>
          <cell r="C109" t="str">
            <v>SOMERVILLE</v>
          </cell>
          <cell r="E109">
            <v>1.2915000000000001</v>
          </cell>
          <cell r="F109">
            <v>0.59099999999999997</v>
          </cell>
          <cell r="H109">
            <v>1.8825000000000001</v>
          </cell>
          <cell r="I109" t="str">
            <v>024</v>
          </cell>
          <cell r="J109">
            <v>2021</v>
          </cell>
        </row>
        <row r="110">
          <cell r="A110" t="str">
            <v>024FAYETTE</v>
          </cell>
          <cell r="B110" t="str">
            <v>FAYETTE</v>
          </cell>
          <cell r="E110">
            <v>1.2915000000000001</v>
          </cell>
          <cell r="H110">
            <v>1.2915000000000001</v>
          </cell>
          <cell r="I110" t="str">
            <v>024</v>
          </cell>
          <cell r="J110">
            <v>2021</v>
          </cell>
        </row>
        <row r="111">
          <cell r="A111" t="str">
            <v>025FENTRESSJAMESTOWN</v>
          </cell>
          <cell r="B111" t="str">
            <v>FENTRESS</v>
          </cell>
          <cell r="C111" t="str">
            <v>JAMESTOWN</v>
          </cell>
          <cell r="E111">
            <v>1.91</v>
          </cell>
          <cell r="F111">
            <v>0.72</v>
          </cell>
          <cell r="H111">
            <v>2.63</v>
          </cell>
          <cell r="I111" t="str">
            <v>025</v>
          </cell>
          <cell r="J111">
            <v>2021</v>
          </cell>
        </row>
        <row r="112">
          <cell r="A112" t="str">
            <v>025FENTRESS</v>
          </cell>
          <cell r="B112" t="str">
            <v>FENTRESS</v>
          </cell>
          <cell r="E112">
            <v>1.91</v>
          </cell>
          <cell r="H112">
            <v>1.91</v>
          </cell>
          <cell r="I112" t="str">
            <v>025</v>
          </cell>
          <cell r="J112">
            <v>2021</v>
          </cell>
        </row>
        <row r="113">
          <cell r="A113" t="str">
            <v>026FRANKLINCOWAN</v>
          </cell>
          <cell r="B113" t="str">
            <v>FRANKLIN</v>
          </cell>
          <cell r="C113" t="str">
            <v>COWAN</v>
          </cell>
          <cell r="E113">
            <v>2.8045</v>
          </cell>
          <cell r="F113">
            <v>1.53</v>
          </cell>
          <cell r="H113">
            <v>4.3345000000000002</v>
          </cell>
          <cell r="I113" t="str">
            <v>026</v>
          </cell>
          <cell r="J113">
            <v>2021</v>
          </cell>
        </row>
        <row r="114">
          <cell r="A114" t="str">
            <v>026FRANKLINDECHERD</v>
          </cell>
          <cell r="B114" t="str">
            <v>FRANKLIN</v>
          </cell>
          <cell r="C114" t="str">
            <v>DECHERD</v>
          </cell>
          <cell r="E114">
            <v>2.8045</v>
          </cell>
          <cell r="F114">
            <v>1.2070000000000001</v>
          </cell>
          <cell r="H114">
            <v>4.0114999999999998</v>
          </cell>
          <cell r="I114" t="str">
            <v>026</v>
          </cell>
          <cell r="J114">
            <v>2021</v>
          </cell>
        </row>
        <row r="115">
          <cell r="A115" t="str">
            <v>026FRANKLINESTILL SPRINGS</v>
          </cell>
          <cell r="B115" t="str">
            <v>FRANKLIN</v>
          </cell>
          <cell r="C115" t="str">
            <v>ESTILL SPRINGS</v>
          </cell>
          <cell r="E115">
            <v>2.8045</v>
          </cell>
          <cell r="F115">
            <v>0.83</v>
          </cell>
          <cell r="H115">
            <v>3.6345000000000001</v>
          </cell>
          <cell r="I115" t="str">
            <v>026</v>
          </cell>
          <cell r="J115">
            <v>2021</v>
          </cell>
        </row>
        <row r="116">
          <cell r="A116" t="str">
            <v>026FRANKLINHUNTLAND</v>
          </cell>
          <cell r="B116" t="str">
            <v>FRANKLIN</v>
          </cell>
          <cell r="C116" t="str">
            <v>HUNTLAND</v>
          </cell>
          <cell r="E116">
            <v>2.8045</v>
          </cell>
          <cell r="F116">
            <v>1.429</v>
          </cell>
          <cell r="H116">
            <v>4.2335000000000003</v>
          </cell>
          <cell r="I116" t="str">
            <v>026</v>
          </cell>
          <cell r="J116">
            <v>2021</v>
          </cell>
        </row>
        <row r="117">
          <cell r="A117" t="str">
            <v>026FRANKLINTULLAHOMA</v>
          </cell>
          <cell r="B117" t="str">
            <v>FRANKLIN</v>
          </cell>
          <cell r="C117" t="str">
            <v>TULLAHOMA</v>
          </cell>
          <cell r="E117">
            <v>2.5611999999999999</v>
          </cell>
          <cell r="F117">
            <v>2.4304999999999999</v>
          </cell>
          <cell r="H117">
            <v>4.9916999999999998</v>
          </cell>
          <cell r="I117" t="str">
            <v>026</v>
          </cell>
          <cell r="J117">
            <v>2021</v>
          </cell>
        </row>
        <row r="118">
          <cell r="A118" t="str">
            <v>026FRANKLINWINCHESTER</v>
          </cell>
          <cell r="B118" t="str">
            <v>FRANKLIN</v>
          </cell>
          <cell r="C118" t="str">
            <v>WINCHESTER</v>
          </cell>
          <cell r="E118">
            <v>2.5611999999999999</v>
          </cell>
          <cell r="F118">
            <v>1.0233000000000001</v>
          </cell>
          <cell r="H118">
            <v>3.5844999999999998</v>
          </cell>
          <cell r="I118" t="str">
            <v>026</v>
          </cell>
          <cell r="J118">
            <v>2021</v>
          </cell>
        </row>
        <row r="119">
          <cell r="A119" t="str">
            <v>026FRANKLIN</v>
          </cell>
          <cell r="B119" t="str">
            <v>FRANKLIN</v>
          </cell>
          <cell r="E119">
            <v>2.8786</v>
          </cell>
          <cell r="H119">
            <v>2.8786</v>
          </cell>
          <cell r="I119" t="str">
            <v>026</v>
          </cell>
          <cell r="J119">
            <v>2021</v>
          </cell>
        </row>
        <row r="120">
          <cell r="A120" t="str">
            <v>027GIBSONBRADFORDBRADFORD SSD</v>
          </cell>
          <cell r="B120" t="str">
            <v>GIBSON</v>
          </cell>
          <cell r="C120" t="str">
            <v>BRADFORD</v>
          </cell>
          <cell r="D120" t="str">
            <v>BRADFORD SSD</v>
          </cell>
          <cell r="E120">
            <v>1.0322</v>
          </cell>
          <cell r="F120">
            <v>1.77</v>
          </cell>
          <cell r="G120">
            <v>1.7349000000000001</v>
          </cell>
          <cell r="H120">
            <v>4.5370999999999997</v>
          </cell>
          <cell r="I120" t="str">
            <v>027</v>
          </cell>
          <cell r="J120">
            <v>2021</v>
          </cell>
        </row>
        <row r="121">
          <cell r="A121" t="str">
            <v>027GIBSONDYERGIBSON CO SSD</v>
          </cell>
          <cell r="B121" t="str">
            <v>GIBSON</v>
          </cell>
          <cell r="C121" t="str">
            <v>DYER</v>
          </cell>
          <cell r="D121" t="str">
            <v>GIBSON CO SSD</v>
          </cell>
          <cell r="E121">
            <v>1.0322</v>
          </cell>
          <cell r="F121">
            <v>1.93</v>
          </cell>
          <cell r="G121">
            <v>2.0103</v>
          </cell>
          <cell r="H121">
            <v>4.9725000000000001</v>
          </cell>
          <cell r="I121" t="str">
            <v>027</v>
          </cell>
          <cell r="J121">
            <v>2021</v>
          </cell>
        </row>
        <row r="122">
          <cell r="A122" t="str">
            <v>027GIBSONGIBSONGIBSON CO SSD</v>
          </cell>
          <cell r="B122" t="str">
            <v>GIBSON</v>
          </cell>
          <cell r="C122" t="str">
            <v>GIBSON</v>
          </cell>
          <cell r="D122" t="str">
            <v>GIBSON CO SSD</v>
          </cell>
          <cell r="E122">
            <v>1.0322</v>
          </cell>
          <cell r="F122">
            <v>0.98640000000000005</v>
          </cell>
          <cell r="G122">
            <v>2.0103</v>
          </cell>
          <cell r="H122">
            <v>4.0289000000000001</v>
          </cell>
          <cell r="I122" t="str">
            <v>027</v>
          </cell>
          <cell r="J122">
            <v>2021</v>
          </cell>
        </row>
        <row r="123">
          <cell r="A123" t="str">
            <v>027GIBSONHUMBOLDTHUMBOLDT SSD</v>
          </cell>
          <cell r="B123" t="str">
            <v>GIBSON</v>
          </cell>
          <cell r="C123" t="str">
            <v>HUMBOLDT</v>
          </cell>
          <cell r="D123" t="str">
            <v>HUMBOLDT SSD</v>
          </cell>
          <cell r="E123">
            <v>1.0322</v>
          </cell>
          <cell r="F123">
            <v>2.7296999999999998</v>
          </cell>
          <cell r="H123">
            <v>3.7618999999999998</v>
          </cell>
          <cell r="I123" t="str">
            <v>027</v>
          </cell>
          <cell r="J123">
            <v>2021</v>
          </cell>
        </row>
        <row r="124">
          <cell r="A124" t="str">
            <v>027GIBSONKENTONKENTON SSD/GIBSON CO SSD</v>
          </cell>
          <cell r="B124" t="str">
            <v>GIBSON</v>
          </cell>
          <cell r="C124" t="str">
            <v>KENTON</v>
          </cell>
          <cell r="D124" t="str">
            <v>KENTON SSD/GIBSON CO SSD</v>
          </cell>
          <cell r="E124">
            <v>1.0322</v>
          </cell>
          <cell r="F124">
            <v>1.4883</v>
          </cell>
          <cell r="G124">
            <v>2.4203000000000001</v>
          </cell>
          <cell r="H124">
            <v>4.9408000000000003</v>
          </cell>
          <cell r="I124" t="str">
            <v>027</v>
          </cell>
          <cell r="J124">
            <v>2021</v>
          </cell>
        </row>
        <row r="125">
          <cell r="A125" t="str">
            <v>027GIBSONMEDINAGIBSON CO SSD</v>
          </cell>
          <cell r="B125" t="str">
            <v>GIBSON</v>
          </cell>
          <cell r="C125" t="str">
            <v>MEDINA</v>
          </cell>
          <cell r="D125" t="str">
            <v>GIBSON CO SSD</v>
          </cell>
          <cell r="E125">
            <v>1.0322</v>
          </cell>
          <cell r="F125">
            <v>1.5670999999999999</v>
          </cell>
          <cell r="G125">
            <v>2.0103</v>
          </cell>
          <cell r="H125">
            <v>4.6096000000000004</v>
          </cell>
          <cell r="I125" t="str">
            <v>027</v>
          </cell>
          <cell r="J125">
            <v>2021</v>
          </cell>
        </row>
        <row r="126">
          <cell r="A126" t="str">
            <v>027GIBSONMILANMILAN SSD</v>
          </cell>
          <cell r="B126" t="str">
            <v>GIBSON</v>
          </cell>
          <cell r="C126" t="str">
            <v>MILAN</v>
          </cell>
          <cell r="D126" t="str">
            <v>MILAN SSD</v>
          </cell>
          <cell r="E126">
            <v>1.0322</v>
          </cell>
          <cell r="F126">
            <v>1.6022000000000001</v>
          </cell>
          <cell r="G126">
            <v>2.23</v>
          </cell>
          <cell r="H126">
            <v>4.8643999999999998</v>
          </cell>
          <cell r="I126" t="str">
            <v>027</v>
          </cell>
          <cell r="J126">
            <v>2021</v>
          </cell>
        </row>
        <row r="127">
          <cell r="A127" t="str">
            <v>027GIBSONRUTHERFORDGIBSON CO SSD</v>
          </cell>
          <cell r="B127" t="str">
            <v>GIBSON</v>
          </cell>
          <cell r="C127" t="str">
            <v>RUTHERFORD</v>
          </cell>
          <cell r="D127" t="str">
            <v>GIBSON CO SSD</v>
          </cell>
          <cell r="E127">
            <v>1.0322</v>
          </cell>
          <cell r="F127">
            <v>1.94</v>
          </cell>
          <cell r="G127">
            <v>2.0103</v>
          </cell>
          <cell r="H127">
            <v>4.9824999999999999</v>
          </cell>
          <cell r="I127" t="str">
            <v>027</v>
          </cell>
          <cell r="J127">
            <v>2021</v>
          </cell>
        </row>
        <row r="128">
          <cell r="A128" t="str">
            <v>027GIBSONTRENTONTRENTON SSD</v>
          </cell>
          <cell r="B128" t="str">
            <v>GIBSON</v>
          </cell>
          <cell r="C128" t="str">
            <v>TRENTON</v>
          </cell>
          <cell r="D128" t="str">
            <v>TRENTON SSD</v>
          </cell>
          <cell r="E128">
            <v>1.0322</v>
          </cell>
          <cell r="F128">
            <v>1.63</v>
          </cell>
          <cell r="G128">
            <v>2.1105</v>
          </cell>
          <cell r="H128">
            <v>4.7727000000000004</v>
          </cell>
          <cell r="I128" t="str">
            <v>027</v>
          </cell>
          <cell r="J128">
            <v>2021</v>
          </cell>
        </row>
        <row r="129">
          <cell r="A129" t="str">
            <v>027GIBSONYORKVILLEGIBSON CO SSD</v>
          </cell>
          <cell r="B129" t="str">
            <v>GIBSON</v>
          </cell>
          <cell r="C129" t="str">
            <v>YORKVILLE</v>
          </cell>
          <cell r="D129" t="str">
            <v>GIBSON CO SSD</v>
          </cell>
          <cell r="E129">
            <v>1.0322</v>
          </cell>
          <cell r="F129">
            <v>0.56140000000000001</v>
          </cell>
          <cell r="G129">
            <v>2.0103</v>
          </cell>
          <cell r="H129">
            <v>3.6038999999999999</v>
          </cell>
          <cell r="I129" t="str">
            <v>027</v>
          </cell>
          <cell r="J129">
            <v>2021</v>
          </cell>
        </row>
        <row r="130">
          <cell r="A130" t="str">
            <v>027GIBSONBRADFORD SSD</v>
          </cell>
          <cell r="B130" t="str">
            <v>GIBSON</v>
          </cell>
          <cell r="D130" t="str">
            <v>BRADFORD SSD</v>
          </cell>
          <cell r="E130">
            <v>1.0322</v>
          </cell>
          <cell r="G130">
            <v>1.7349000000000001</v>
          </cell>
          <cell r="H130">
            <v>2.7671000000000001</v>
          </cell>
          <cell r="I130" t="str">
            <v>027</v>
          </cell>
          <cell r="J130">
            <v>2021</v>
          </cell>
        </row>
        <row r="131">
          <cell r="A131" t="str">
            <v>027GIBSONGIBSON CO SSD</v>
          </cell>
          <cell r="B131" t="str">
            <v>GIBSON</v>
          </cell>
          <cell r="D131" t="str">
            <v>GIBSON CO SSD</v>
          </cell>
          <cell r="E131">
            <v>1.0322</v>
          </cell>
          <cell r="G131">
            <v>2.0103</v>
          </cell>
          <cell r="H131">
            <v>3.0425</v>
          </cell>
          <cell r="I131" t="str">
            <v>027</v>
          </cell>
          <cell r="J131">
            <v>2021</v>
          </cell>
        </row>
        <row r="132">
          <cell r="A132" t="str">
            <v>027GIBSONKENTON SSD</v>
          </cell>
          <cell r="B132" t="str">
            <v>GIBSON</v>
          </cell>
          <cell r="D132" t="str">
            <v>KENTON SSD</v>
          </cell>
          <cell r="E132">
            <v>1.0322</v>
          </cell>
          <cell r="G132">
            <v>0.41</v>
          </cell>
          <cell r="H132">
            <v>1.4421999999999999</v>
          </cell>
          <cell r="I132" t="str">
            <v>027</v>
          </cell>
          <cell r="J132">
            <v>2021</v>
          </cell>
        </row>
        <row r="133">
          <cell r="A133" t="str">
            <v>027GIBSONKENTON SSD/GIBSON CO SSD</v>
          </cell>
          <cell r="B133" t="str">
            <v>GIBSON</v>
          </cell>
          <cell r="D133" t="str">
            <v>KENTON SSD/GIBSON CO SSD</v>
          </cell>
          <cell r="E133">
            <v>1.0322</v>
          </cell>
          <cell r="G133">
            <v>2.4203000000000001</v>
          </cell>
          <cell r="H133">
            <v>3.4525000000000001</v>
          </cell>
          <cell r="I133" t="str">
            <v>027</v>
          </cell>
          <cell r="J133">
            <v>2021</v>
          </cell>
        </row>
        <row r="134">
          <cell r="A134" t="str">
            <v>027GIBSONMILAN SSD</v>
          </cell>
          <cell r="B134" t="str">
            <v>GIBSON</v>
          </cell>
          <cell r="D134" t="str">
            <v>MILAN SSD</v>
          </cell>
          <cell r="E134">
            <v>1.0322</v>
          </cell>
          <cell r="G134">
            <v>2.23</v>
          </cell>
          <cell r="H134">
            <v>3.2622</v>
          </cell>
          <cell r="I134" t="str">
            <v>027</v>
          </cell>
          <cell r="J134">
            <v>2021</v>
          </cell>
        </row>
        <row r="135">
          <cell r="A135" t="str">
            <v>027GIBSONTRENTON SSD</v>
          </cell>
          <cell r="B135" t="str">
            <v>GIBSON</v>
          </cell>
          <cell r="D135" t="str">
            <v>TRENTON SSD</v>
          </cell>
          <cell r="E135">
            <v>1.0322</v>
          </cell>
          <cell r="G135">
            <v>2.1105</v>
          </cell>
          <cell r="H135">
            <v>3.1427</v>
          </cell>
          <cell r="I135" t="str">
            <v>027</v>
          </cell>
          <cell r="J135">
            <v>2021</v>
          </cell>
        </row>
        <row r="136">
          <cell r="A136" t="str">
            <v>027GIBSON</v>
          </cell>
          <cell r="B136" t="str">
            <v>GIBSON</v>
          </cell>
          <cell r="E136">
            <v>1.0322</v>
          </cell>
          <cell r="H136">
            <v>1.0322</v>
          </cell>
          <cell r="I136" t="str">
            <v>027</v>
          </cell>
          <cell r="J136">
            <v>2021</v>
          </cell>
        </row>
        <row r="137">
          <cell r="A137" t="str">
            <v>028GILESARDMORE</v>
          </cell>
          <cell r="B137" t="str">
            <v>GILES</v>
          </cell>
          <cell r="C137" t="str">
            <v>ARDMORE</v>
          </cell>
          <cell r="E137">
            <v>2.8247</v>
          </cell>
          <cell r="F137">
            <v>0.24</v>
          </cell>
          <cell r="H137">
            <v>3.0647000000000002</v>
          </cell>
          <cell r="I137" t="str">
            <v>028</v>
          </cell>
          <cell r="J137">
            <v>2021</v>
          </cell>
        </row>
        <row r="138">
          <cell r="A138" t="str">
            <v>028GILESELKTON</v>
          </cell>
          <cell r="B138" t="str">
            <v>GILES</v>
          </cell>
          <cell r="C138" t="str">
            <v>ELKTON</v>
          </cell>
          <cell r="E138">
            <v>2.8247</v>
          </cell>
          <cell r="F138">
            <v>0.5</v>
          </cell>
          <cell r="H138">
            <v>3.3247</v>
          </cell>
          <cell r="I138" t="str">
            <v>028</v>
          </cell>
          <cell r="J138">
            <v>2021</v>
          </cell>
        </row>
        <row r="139">
          <cell r="A139" t="str">
            <v>028GILESLYNNVILLE</v>
          </cell>
          <cell r="B139" t="str">
            <v>GILES</v>
          </cell>
          <cell r="C139" t="str">
            <v>LYNNVILLE</v>
          </cell>
          <cell r="E139">
            <v>2.8247</v>
          </cell>
          <cell r="F139">
            <v>0.58399999999999996</v>
          </cell>
          <cell r="H139">
            <v>3.4087000000000001</v>
          </cell>
          <cell r="I139" t="str">
            <v>028</v>
          </cell>
          <cell r="J139">
            <v>2021</v>
          </cell>
        </row>
        <row r="140">
          <cell r="A140" t="str">
            <v>028GILESPULASKI</v>
          </cell>
          <cell r="B140" t="str">
            <v>GILES</v>
          </cell>
          <cell r="C140" t="str">
            <v>PULASKI</v>
          </cell>
          <cell r="E140">
            <v>2.8247</v>
          </cell>
          <cell r="F140">
            <v>0.56120000000000003</v>
          </cell>
          <cell r="H140">
            <v>3.3858999999999999</v>
          </cell>
          <cell r="I140" t="str">
            <v>028</v>
          </cell>
          <cell r="J140">
            <v>2021</v>
          </cell>
        </row>
        <row r="141">
          <cell r="A141" t="str">
            <v>028GILES</v>
          </cell>
          <cell r="B141" t="str">
            <v>GILES</v>
          </cell>
          <cell r="E141">
            <v>2.8247</v>
          </cell>
          <cell r="H141">
            <v>2.8247</v>
          </cell>
          <cell r="I141" t="str">
            <v>028</v>
          </cell>
          <cell r="J141">
            <v>2021</v>
          </cell>
        </row>
        <row r="142">
          <cell r="A142" t="str">
            <v>029GRAINGER</v>
          </cell>
          <cell r="B142" t="str">
            <v>GRAINGER</v>
          </cell>
          <cell r="E142">
            <v>2.2966000000000002</v>
          </cell>
          <cell r="H142">
            <v>2.2966000000000002</v>
          </cell>
          <cell r="I142" t="str">
            <v>029</v>
          </cell>
          <cell r="J142">
            <v>2021</v>
          </cell>
        </row>
        <row r="143">
          <cell r="A143" t="str">
            <v>030GREENEGREENEVILLE</v>
          </cell>
          <cell r="B143" t="str">
            <v>GREENE</v>
          </cell>
          <cell r="C143" t="str">
            <v>GREENEVILLE</v>
          </cell>
          <cell r="E143">
            <v>1.9844999999999999</v>
          </cell>
          <cell r="F143">
            <v>2.1775000000000002</v>
          </cell>
          <cell r="H143">
            <v>4.1619999999999999</v>
          </cell>
          <cell r="I143" t="str">
            <v>030</v>
          </cell>
          <cell r="J143">
            <v>2021</v>
          </cell>
        </row>
        <row r="144">
          <cell r="A144" t="str">
            <v>030GREENE</v>
          </cell>
          <cell r="B144" t="str">
            <v>GREENE</v>
          </cell>
          <cell r="E144">
            <v>2.0145</v>
          </cell>
          <cell r="H144">
            <v>2.0145</v>
          </cell>
          <cell r="I144" t="str">
            <v>030</v>
          </cell>
          <cell r="J144">
            <v>2021</v>
          </cell>
        </row>
        <row r="145">
          <cell r="A145" t="str">
            <v>031GRUNDYTRACY CITY</v>
          </cell>
          <cell r="B145" t="str">
            <v>GRUNDY</v>
          </cell>
          <cell r="C145" t="str">
            <v>TRACY CITY</v>
          </cell>
          <cell r="E145">
            <v>2.2130999999999998</v>
          </cell>
          <cell r="F145">
            <v>0.53469999999999995</v>
          </cell>
          <cell r="H145">
            <v>2.7477999999999998</v>
          </cell>
          <cell r="I145" t="str">
            <v>031</v>
          </cell>
          <cell r="J145">
            <v>2021</v>
          </cell>
        </row>
        <row r="146">
          <cell r="A146" t="str">
            <v>031GRUNDY</v>
          </cell>
          <cell r="B146" t="str">
            <v>GRUNDY</v>
          </cell>
          <cell r="E146">
            <v>2.2130999999999998</v>
          </cell>
          <cell r="H146">
            <v>2.2130999999999998</v>
          </cell>
          <cell r="I146" t="str">
            <v>031</v>
          </cell>
          <cell r="J146">
            <v>2021</v>
          </cell>
        </row>
        <row r="147">
          <cell r="A147" t="str">
            <v>032HAMBLENMORRISTOWN</v>
          </cell>
          <cell r="B147" t="str">
            <v>HAMBLEN</v>
          </cell>
          <cell r="C147" t="str">
            <v>MORRISTOWN</v>
          </cell>
          <cell r="E147">
            <v>1.76</v>
          </cell>
          <cell r="F147">
            <v>1.4</v>
          </cell>
          <cell r="H147">
            <v>3.16</v>
          </cell>
          <cell r="I147" t="str">
            <v>032</v>
          </cell>
          <cell r="J147">
            <v>2021</v>
          </cell>
        </row>
        <row r="148">
          <cell r="A148" t="str">
            <v>032HAMBLENWHITE PINE</v>
          </cell>
          <cell r="B148" t="str">
            <v>HAMBLEN</v>
          </cell>
          <cell r="C148" t="str">
            <v>WHITE PINE</v>
          </cell>
          <cell r="E148">
            <v>1.97</v>
          </cell>
          <cell r="F148">
            <v>1.3957999999999999</v>
          </cell>
          <cell r="H148">
            <v>3.3658000000000001</v>
          </cell>
          <cell r="I148" t="str">
            <v>032</v>
          </cell>
          <cell r="J148">
            <v>2021</v>
          </cell>
        </row>
        <row r="149">
          <cell r="A149" t="str">
            <v>032HAMBLEN</v>
          </cell>
          <cell r="B149" t="str">
            <v>HAMBLEN</v>
          </cell>
          <cell r="E149">
            <v>1.97</v>
          </cell>
          <cell r="H149">
            <v>1.97</v>
          </cell>
          <cell r="I149" t="str">
            <v>032</v>
          </cell>
          <cell r="J149">
            <v>2021</v>
          </cell>
        </row>
        <row r="150">
          <cell r="A150" t="str">
            <v>033HAMILTONCHATTANOOGA</v>
          </cell>
          <cell r="B150" t="str">
            <v>HAMILTON</v>
          </cell>
          <cell r="C150" t="str">
            <v>CHATTANOOGA</v>
          </cell>
          <cell r="E150">
            <v>2.2372999999999998</v>
          </cell>
          <cell r="F150">
            <v>2.25</v>
          </cell>
          <cell r="H150">
            <v>4.4873000000000003</v>
          </cell>
          <cell r="I150" t="str">
            <v>033</v>
          </cell>
          <cell r="J150">
            <v>2021</v>
          </cell>
        </row>
        <row r="151">
          <cell r="A151" t="str">
            <v>033HAMILTONCOLLEGEDALE</v>
          </cell>
          <cell r="B151" t="str">
            <v>HAMILTON</v>
          </cell>
          <cell r="C151" t="str">
            <v>COLLEGEDALE</v>
          </cell>
          <cell r="E151">
            <v>2.2372999999999998</v>
          </cell>
          <cell r="F151">
            <v>1.3896999999999999</v>
          </cell>
          <cell r="H151">
            <v>3.6269999999999998</v>
          </cell>
          <cell r="I151" t="str">
            <v>033</v>
          </cell>
          <cell r="J151">
            <v>2021</v>
          </cell>
        </row>
        <row r="152">
          <cell r="A152" t="str">
            <v>033HAMILTONEAST RIDGE</v>
          </cell>
          <cell r="B152" t="str">
            <v>HAMILTON</v>
          </cell>
          <cell r="C152" t="str">
            <v>EAST RIDGE</v>
          </cell>
          <cell r="E152">
            <v>2.2372999999999998</v>
          </cell>
          <cell r="F152">
            <v>1.25</v>
          </cell>
          <cell r="H152">
            <v>3.4872999999999998</v>
          </cell>
          <cell r="I152" t="str">
            <v>033</v>
          </cell>
          <cell r="J152">
            <v>2021</v>
          </cell>
        </row>
        <row r="153">
          <cell r="A153" t="str">
            <v>033HAMILTONLAKESITE</v>
          </cell>
          <cell r="B153" t="str">
            <v>HAMILTON</v>
          </cell>
          <cell r="C153" t="str">
            <v>LAKESITE</v>
          </cell>
          <cell r="E153">
            <v>2.2372999999999998</v>
          </cell>
          <cell r="F153">
            <v>0.2</v>
          </cell>
          <cell r="H153">
            <v>2.4373</v>
          </cell>
          <cell r="I153" t="str">
            <v>033</v>
          </cell>
          <cell r="J153">
            <v>2021</v>
          </cell>
        </row>
        <row r="154">
          <cell r="A154" t="str">
            <v>033HAMILTONLOOKOUT MOUNTAIN</v>
          </cell>
          <cell r="B154" t="str">
            <v>HAMILTON</v>
          </cell>
          <cell r="C154" t="str">
            <v>LOOKOUT MOUNTAIN</v>
          </cell>
          <cell r="E154">
            <v>2.2372999999999998</v>
          </cell>
          <cell r="F154">
            <v>1.88</v>
          </cell>
          <cell r="H154">
            <v>4.1173000000000002</v>
          </cell>
          <cell r="I154" t="str">
            <v>033</v>
          </cell>
          <cell r="J154">
            <v>2021</v>
          </cell>
        </row>
        <row r="155">
          <cell r="A155" t="str">
            <v>033HAMILTONRED BANK</v>
          </cell>
          <cell r="B155" t="str">
            <v>HAMILTON</v>
          </cell>
          <cell r="C155" t="str">
            <v>RED BANK</v>
          </cell>
          <cell r="E155">
            <v>2.2372999999999998</v>
          </cell>
          <cell r="F155">
            <v>1.1000000000000001</v>
          </cell>
          <cell r="H155">
            <v>3.3372999999999999</v>
          </cell>
          <cell r="I155" t="str">
            <v>033</v>
          </cell>
          <cell r="J155">
            <v>2021</v>
          </cell>
        </row>
        <row r="156">
          <cell r="A156" t="str">
            <v>033HAMILTONRIDGESIDE</v>
          </cell>
          <cell r="B156" t="str">
            <v>HAMILTON</v>
          </cell>
          <cell r="C156" t="str">
            <v>RIDGESIDE</v>
          </cell>
          <cell r="E156">
            <v>2.2372999999999998</v>
          </cell>
          <cell r="F156">
            <v>2.5499999999999998</v>
          </cell>
          <cell r="H156">
            <v>4.7873000000000001</v>
          </cell>
          <cell r="I156" t="str">
            <v>033</v>
          </cell>
          <cell r="J156">
            <v>2021</v>
          </cell>
        </row>
        <row r="157">
          <cell r="A157" t="str">
            <v>033HAMILTONSIGNAL MOUNTAIN</v>
          </cell>
          <cell r="B157" t="str">
            <v>HAMILTON</v>
          </cell>
          <cell r="C157" t="str">
            <v>SIGNAL MOUNTAIN</v>
          </cell>
          <cell r="E157">
            <v>2.2372999999999998</v>
          </cell>
          <cell r="F157">
            <v>1.7012</v>
          </cell>
          <cell r="H157">
            <v>3.9384999999999999</v>
          </cell>
          <cell r="I157" t="str">
            <v>033</v>
          </cell>
          <cell r="J157">
            <v>2021</v>
          </cell>
        </row>
        <row r="158">
          <cell r="A158" t="str">
            <v>033HAMILTONSODDY DAISY</v>
          </cell>
          <cell r="B158" t="str">
            <v>HAMILTON</v>
          </cell>
          <cell r="C158" t="str">
            <v>SODDY DAISY</v>
          </cell>
          <cell r="E158">
            <v>2.2372999999999998</v>
          </cell>
          <cell r="F158">
            <v>1.1158999999999999</v>
          </cell>
          <cell r="H158">
            <v>3.3532000000000002</v>
          </cell>
          <cell r="I158" t="str">
            <v>033</v>
          </cell>
          <cell r="J158">
            <v>2021</v>
          </cell>
        </row>
        <row r="159">
          <cell r="A159" t="str">
            <v>033HAMILTONWALDEN</v>
          </cell>
          <cell r="B159" t="str">
            <v>HAMILTON</v>
          </cell>
          <cell r="C159" t="str">
            <v>WALDEN</v>
          </cell>
          <cell r="E159">
            <v>2.2372999999999998</v>
          </cell>
          <cell r="F159">
            <v>0.53149999999999997</v>
          </cell>
          <cell r="H159">
            <v>2.7688000000000001</v>
          </cell>
          <cell r="I159" t="str">
            <v>033</v>
          </cell>
          <cell r="J159">
            <v>2021</v>
          </cell>
        </row>
        <row r="160">
          <cell r="A160" t="str">
            <v>033HAMILTON</v>
          </cell>
          <cell r="B160" t="str">
            <v>HAMILTON</v>
          </cell>
          <cell r="E160">
            <v>2.2372999999999998</v>
          </cell>
          <cell r="H160">
            <v>2.2372999999999998</v>
          </cell>
          <cell r="I160" t="str">
            <v>033</v>
          </cell>
          <cell r="J160">
            <v>2021</v>
          </cell>
        </row>
        <row r="161">
          <cell r="A161" t="str">
            <v>034HANCOCK</v>
          </cell>
          <cell r="B161" t="str">
            <v>HANCOCK</v>
          </cell>
          <cell r="E161">
            <v>2.2200000000000002</v>
          </cell>
          <cell r="H161">
            <v>2.2200000000000002</v>
          </cell>
          <cell r="I161" t="str">
            <v>034</v>
          </cell>
          <cell r="J161">
            <v>2021</v>
          </cell>
        </row>
        <row r="162">
          <cell r="A162" t="str">
            <v>035HARDEMANBOLIVAR</v>
          </cell>
          <cell r="B162" t="str">
            <v>HARDEMAN</v>
          </cell>
          <cell r="C162" t="str">
            <v>BOLIVAR</v>
          </cell>
          <cell r="E162">
            <v>2.5499999999999998</v>
          </cell>
          <cell r="F162">
            <v>1.1541999999999999</v>
          </cell>
          <cell r="H162">
            <v>3.7042000000000002</v>
          </cell>
          <cell r="I162" t="str">
            <v>035</v>
          </cell>
          <cell r="J162">
            <v>2021</v>
          </cell>
        </row>
        <row r="163">
          <cell r="A163" t="str">
            <v>035HARDEMANGRAND JUNCTION</v>
          </cell>
          <cell r="B163" t="str">
            <v>HARDEMAN</v>
          </cell>
          <cell r="C163" t="str">
            <v>GRAND JUNCTION</v>
          </cell>
          <cell r="E163">
            <v>2.5499999999999998</v>
          </cell>
          <cell r="F163">
            <v>0.75</v>
          </cell>
          <cell r="H163">
            <v>3.3</v>
          </cell>
          <cell r="I163" t="str">
            <v>035</v>
          </cell>
          <cell r="J163">
            <v>2021</v>
          </cell>
        </row>
        <row r="164">
          <cell r="A164" t="str">
            <v>035HARDEMANHICKORY VALLEY</v>
          </cell>
          <cell r="B164" t="str">
            <v>HARDEMAN</v>
          </cell>
          <cell r="C164" t="str">
            <v>HICKORY VALLEY</v>
          </cell>
          <cell r="E164">
            <v>2.5499999999999998</v>
          </cell>
          <cell r="F164">
            <v>0.1608</v>
          </cell>
          <cell r="H164">
            <v>2.7107999999999999</v>
          </cell>
          <cell r="I164" t="str">
            <v>035</v>
          </cell>
          <cell r="J164">
            <v>2021</v>
          </cell>
        </row>
        <row r="165">
          <cell r="A165" t="str">
            <v>035HARDEMANHORNSBY</v>
          </cell>
          <cell r="B165" t="str">
            <v>HARDEMAN</v>
          </cell>
          <cell r="C165" t="str">
            <v>HORNSBY</v>
          </cell>
          <cell r="E165">
            <v>2.5499999999999998</v>
          </cell>
          <cell r="F165">
            <v>0.4783</v>
          </cell>
          <cell r="H165">
            <v>3.0283000000000002</v>
          </cell>
          <cell r="I165" t="str">
            <v>035</v>
          </cell>
          <cell r="J165">
            <v>2021</v>
          </cell>
        </row>
        <row r="166">
          <cell r="A166" t="str">
            <v>035HARDEMANMIDDLETON</v>
          </cell>
          <cell r="B166" t="str">
            <v>HARDEMAN</v>
          </cell>
          <cell r="C166" t="str">
            <v>MIDDLETON</v>
          </cell>
          <cell r="E166">
            <v>2.5499999999999998</v>
          </cell>
          <cell r="F166">
            <v>0.92869999999999997</v>
          </cell>
          <cell r="H166">
            <v>3.4786999999999999</v>
          </cell>
          <cell r="I166" t="str">
            <v>035</v>
          </cell>
          <cell r="J166">
            <v>2021</v>
          </cell>
        </row>
        <row r="167">
          <cell r="A167" t="str">
            <v>035HARDEMANTOONE</v>
          </cell>
          <cell r="B167" t="str">
            <v>HARDEMAN</v>
          </cell>
          <cell r="C167" t="str">
            <v>TOONE</v>
          </cell>
          <cell r="E167">
            <v>2.5499999999999998</v>
          </cell>
          <cell r="F167">
            <v>0.6</v>
          </cell>
          <cell r="H167">
            <v>3.15</v>
          </cell>
          <cell r="I167" t="str">
            <v>035</v>
          </cell>
          <cell r="J167">
            <v>2021</v>
          </cell>
        </row>
        <row r="168">
          <cell r="A168" t="str">
            <v>035HARDEMANWHITEVILLE</v>
          </cell>
          <cell r="B168" t="str">
            <v>HARDEMAN</v>
          </cell>
          <cell r="C168" t="str">
            <v>WHITEVILLE</v>
          </cell>
          <cell r="E168">
            <v>2.5499999999999998</v>
          </cell>
          <cell r="F168">
            <v>0.86209999999999998</v>
          </cell>
          <cell r="H168">
            <v>3.4121000000000001</v>
          </cell>
          <cell r="I168" t="str">
            <v>035</v>
          </cell>
          <cell r="J168">
            <v>2021</v>
          </cell>
        </row>
        <row r="169">
          <cell r="A169" t="str">
            <v>035HARDEMAN</v>
          </cell>
          <cell r="B169" t="str">
            <v>HARDEMAN</v>
          </cell>
          <cell r="E169">
            <v>2.5499999999999998</v>
          </cell>
          <cell r="H169">
            <v>2.5499999999999998</v>
          </cell>
          <cell r="I169" t="str">
            <v>035</v>
          </cell>
          <cell r="J169">
            <v>2021</v>
          </cell>
        </row>
        <row r="170">
          <cell r="A170" t="str">
            <v>036HARDINADAMSVILLE</v>
          </cell>
          <cell r="B170" t="str">
            <v>HARDIN</v>
          </cell>
          <cell r="C170" t="str">
            <v>ADAMSVILLE</v>
          </cell>
          <cell r="E170">
            <v>2.06</v>
          </cell>
          <cell r="F170">
            <v>0.92500000000000004</v>
          </cell>
          <cell r="H170">
            <v>2.9849999999999999</v>
          </cell>
          <cell r="I170" t="str">
            <v>036</v>
          </cell>
          <cell r="J170">
            <v>2021</v>
          </cell>
        </row>
        <row r="171">
          <cell r="A171" t="str">
            <v>036HARDINSALTILLO</v>
          </cell>
          <cell r="B171" t="str">
            <v>HARDIN</v>
          </cell>
          <cell r="C171" t="str">
            <v>SALTILLO</v>
          </cell>
          <cell r="E171">
            <v>2.06</v>
          </cell>
          <cell r="F171">
            <v>0.83</v>
          </cell>
          <cell r="H171">
            <v>2.89</v>
          </cell>
          <cell r="I171" t="str">
            <v>036</v>
          </cell>
          <cell r="J171">
            <v>2021</v>
          </cell>
        </row>
        <row r="172">
          <cell r="A172" t="str">
            <v>036HARDINSAVANNAH</v>
          </cell>
          <cell r="B172" t="str">
            <v>HARDIN</v>
          </cell>
          <cell r="C172" t="str">
            <v>SAVANNAH</v>
          </cell>
          <cell r="E172">
            <v>2.06</v>
          </cell>
          <cell r="F172">
            <v>0.7</v>
          </cell>
          <cell r="H172">
            <v>2.76</v>
          </cell>
          <cell r="I172" t="str">
            <v>036</v>
          </cell>
          <cell r="J172">
            <v>2021</v>
          </cell>
        </row>
        <row r="173">
          <cell r="A173" t="str">
            <v>036HARDIN</v>
          </cell>
          <cell r="B173" t="str">
            <v>HARDIN</v>
          </cell>
          <cell r="E173">
            <v>2.06</v>
          </cell>
          <cell r="H173">
            <v>2.06</v>
          </cell>
          <cell r="I173" t="str">
            <v>036</v>
          </cell>
          <cell r="J173">
            <v>2021</v>
          </cell>
        </row>
        <row r="174">
          <cell r="A174" t="str">
            <v>037HAWKINSBULLS GAP</v>
          </cell>
          <cell r="B174" t="str">
            <v>HAWKINS</v>
          </cell>
          <cell r="C174" t="str">
            <v>BULLS GAP</v>
          </cell>
          <cell r="E174">
            <v>2.1677</v>
          </cell>
          <cell r="F174">
            <v>0.65639999999999998</v>
          </cell>
          <cell r="H174">
            <v>2.8241000000000001</v>
          </cell>
          <cell r="I174" t="str">
            <v>037</v>
          </cell>
          <cell r="J174">
            <v>2021</v>
          </cell>
        </row>
        <row r="175">
          <cell r="A175" t="str">
            <v>037HAWKINSCHURCH HILL</v>
          </cell>
          <cell r="B175" t="str">
            <v>HAWKINS</v>
          </cell>
          <cell r="C175" t="str">
            <v>CHURCH HILL</v>
          </cell>
          <cell r="E175">
            <v>2.1677</v>
          </cell>
          <cell r="F175">
            <v>0.96160000000000001</v>
          </cell>
          <cell r="H175">
            <v>3.1293000000000002</v>
          </cell>
          <cell r="I175" t="str">
            <v>037</v>
          </cell>
          <cell r="J175">
            <v>2021</v>
          </cell>
        </row>
        <row r="176">
          <cell r="A176" t="str">
            <v>037HAWKINSKINGSPORT</v>
          </cell>
          <cell r="B176" t="str">
            <v>HAWKINS</v>
          </cell>
          <cell r="C176" t="str">
            <v>KINGSPORT</v>
          </cell>
          <cell r="E176">
            <v>2.1677</v>
          </cell>
          <cell r="F176">
            <v>1.8783000000000001</v>
          </cell>
          <cell r="H176">
            <v>4.0460000000000003</v>
          </cell>
          <cell r="I176" t="str">
            <v>037</v>
          </cell>
          <cell r="J176">
            <v>2021</v>
          </cell>
        </row>
        <row r="177">
          <cell r="A177" t="str">
            <v>037HAWKINSMOUNT CARMEL</v>
          </cell>
          <cell r="B177" t="str">
            <v>HAWKINS</v>
          </cell>
          <cell r="C177" t="str">
            <v>MOUNT CARMEL</v>
          </cell>
          <cell r="E177">
            <v>2.1677</v>
          </cell>
          <cell r="F177">
            <v>1.3896999999999999</v>
          </cell>
          <cell r="H177">
            <v>3.5573999999999999</v>
          </cell>
          <cell r="I177" t="str">
            <v>037</v>
          </cell>
          <cell r="J177">
            <v>2021</v>
          </cell>
        </row>
        <row r="178">
          <cell r="A178" t="str">
            <v>037HAWKINSROGERSVILLE</v>
          </cell>
          <cell r="B178" t="str">
            <v>HAWKINS</v>
          </cell>
          <cell r="C178" t="str">
            <v>ROGERSVILLE</v>
          </cell>
          <cell r="E178">
            <v>2.1677</v>
          </cell>
          <cell r="F178">
            <v>1.4864999999999999</v>
          </cell>
          <cell r="H178">
            <v>3.6541999999999999</v>
          </cell>
          <cell r="I178" t="str">
            <v>037</v>
          </cell>
          <cell r="J178">
            <v>2021</v>
          </cell>
        </row>
        <row r="179">
          <cell r="A179" t="str">
            <v>037HAWKINSSURGOINSVILLE</v>
          </cell>
          <cell r="B179" t="str">
            <v>HAWKINS</v>
          </cell>
          <cell r="C179" t="str">
            <v>SURGOINSVILLE</v>
          </cell>
          <cell r="E179">
            <v>2.1677</v>
          </cell>
          <cell r="F179">
            <v>0.96630000000000005</v>
          </cell>
          <cell r="H179">
            <v>3.1339999999999999</v>
          </cell>
          <cell r="I179" t="str">
            <v>037</v>
          </cell>
          <cell r="J179">
            <v>2021</v>
          </cell>
        </row>
        <row r="180">
          <cell r="A180" t="str">
            <v>037HAWKINS</v>
          </cell>
          <cell r="B180" t="str">
            <v>HAWKINS</v>
          </cell>
          <cell r="E180">
            <v>2.1677</v>
          </cell>
          <cell r="H180">
            <v>2.1677</v>
          </cell>
          <cell r="I180" t="str">
            <v>037</v>
          </cell>
          <cell r="J180">
            <v>2021</v>
          </cell>
        </row>
        <row r="181">
          <cell r="A181" t="str">
            <v>038HAYWOODBROWNSVILLE</v>
          </cell>
          <cell r="B181" t="str">
            <v>HAYWOOD</v>
          </cell>
          <cell r="C181" t="str">
            <v>BROWNSVILLE</v>
          </cell>
          <cell r="E181">
            <v>2.7563</v>
          </cell>
          <cell r="F181">
            <v>1.9665999999999999</v>
          </cell>
          <cell r="H181">
            <v>4.7229000000000001</v>
          </cell>
          <cell r="I181" t="str">
            <v>038</v>
          </cell>
          <cell r="J181">
            <v>2021</v>
          </cell>
        </row>
        <row r="182">
          <cell r="A182" t="str">
            <v>038HAYWOODSTANTON</v>
          </cell>
          <cell r="B182" t="str">
            <v>HAYWOOD</v>
          </cell>
          <cell r="C182" t="str">
            <v>STANTON</v>
          </cell>
          <cell r="E182">
            <v>2.7563</v>
          </cell>
          <cell r="F182">
            <v>1.242</v>
          </cell>
          <cell r="H182">
            <v>3.9983</v>
          </cell>
          <cell r="I182" t="str">
            <v>038</v>
          </cell>
          <cell r="J182">
            <v>2021</v>
          </cell>
        </row>
        <row r="183">
          <cell r="A183" t="str">
            <v>038HAYWOOD</v>
          </cell>
          <cell r="B183" t="str">
            <v>HAYWOOD</v>
          </cell>
          <cell r="E183">
            <v>2.7563</v>
          </cell>
          <cell r="H183">
            <v>2.7563</v>
          </cell>
          <cell r="I183" t="str">
            <v>038</v>
          </cell>
          <cell r="J183">
            <v>2021</v>
          </cell>
        </row>
        <row r="184">
          <cell r="A184" t="str">
            <v>039HENDERSONLEXINGTON</v>
          </cell>
          <cell r="B184" t="str">
            <v>HENDERSON</v>
          </cell>
          <cell r="C184" t="str">
            <v>LEXINGTON</v>
          </cell>
          <cell r="E184">
            <v>2.1806000000000001</v>
          </cell>
          <cell r="F184">
            <v>1.2075</v>
          </cell>
          <cell r="H184">
            <v>3.3881000000000001</v>
          </cell>
          <cell r="I184" t="str">
            <v>039</v>
          </cell>
          <cell r="J184">
            <v>2021</v>
          </cell>
        </row>
        <row r="185">
          <cell r="A185" t="str">
            <v>039HENDERSONSARDIS</v>
          </cell>
          <cell r="B185" t="str">
            <v>HENDERSON</v>
          </cell>
          <cell r="C185" t="str">
            <v>SARDIS</v>
          </cell>
          <cell r="E185">
            <v>2.1806000000000001</v>
          </cell>
          <cell r="F185">
            <v>0.5</v>
          </cell>
          <cell r="H185">
            <v>2.6806000000000001</v>
          </cell>
          <cell r="I185" t="str">
            <v>039</v>
          </cell>
          <cell r="J185">
            <v>2021</v>
          </cell>
        </row>
        <row r="186">
          <cell r="A186" t="str">
            <v>039HENDERSONSCOTTS HILL</v>
          </cell>
          <cell r="B186" t="str">
            <v>HENDERSON</v>
          </cell>
          <cell r="C186" t="str">
            <v>SCOTTS HILL</v>
          </cell>
          <cell r="E186">
            <v>2.1806000000000001</v>
          </cell>
          <cell r="F186">
            <v>0.68089999999999995</v>
          </cell>
          <cell r="H186">
            <v>2.8614999999999999</v>
          </cell>
          <cell r="I186" t="str">
            <v>039</v>
          </cell>
          <cell r="J186">
            <v>2021</v>
          </cell>
        </row>
        <row r="187">
          <cell r="A187" t="str">
            <v>039HENDERSONHENDERSON COUNTY FIRE DISTRICT</v>
          </cell>
          <cell r="B187" t="str">
            <v>HENDERSON</v>
          </cell>
          <cell r="D187" t="str">
            <v>HENDERSON COUNTY FIRE DISTRICT</v>
          </cell>
          <cell r="E187">
            <v>2.1806000000000001</v>
          </cell>
          <cell r="G187">
            <v>0.19</v>
          </cell>
          <cell r="H187">
            <v>2.3706</v>
          </cell>
          <cell r="I187" t="str">
            <v>039</v>
          </cell>
          <cell r="J187">
            <v>2021</v>
          </cell>
        </row>
        <row r="188">
          <cell r="A188" t="str">
            <v>039HENDERSON</v>
          </cell>
          <cell r="B188" t="str">
            <v>HENDERSON</v>
          </cell>
          <cell r="E188">
            <v>2.1806000000000001</v>
          </cell>
          <cell r="H188">
            <v>2.1806000000000001</v>
          </cell>
          <cell r="I188" t="str">
            <v>039</v>
          </cell>
          <cell r="J188">
            <v>2021</v>
          </cell>
        </row>
        <row r="189">
          <cell r="A189" t="str">
            <v>040HENRYCOTTAGE GROVE</v>
          </cell>
          <cell r="B189" t="str">
            <v>HENRY</v>
          </cell>
          <cell r="C189" t="str">
            <v>COTTAGE GROVE</v>
          </cell>
          <cell r="E189">
            <v>1.8933</v>
          </cell>
          <cell r="F189">
            <v>0.44529999999999997</v>
          </cell>
          <cell r="H189">
            <v>2.3386</v>
          </cell>
          <cell r="I189" t="str">
            <v>040</v>
          </cell>
          <cell r="J189">
            <v>2021</v>
          </cell>
        </row>
        <row r="190">
          <cell r="A190" t="str">
            <v>040HENRYHENRY</v>
          </cell>
          <cell r="B190" t="str">
            <v>HENRY</v>
          </cell>
          <cell r="C190" t="str">
            <v>HENRY</v>
          </cell>
          <cell r="E190">
            <v>1.8933</v>
          </cell>
          <cell r="F190">
            <v>0.78990000000000005</v>
          </cell>
          <cell r="H190">
            <v>2.6831999999999998</v>
          </cell>
          <cell r="I190" t="str">
            <v>040</v>
          </cell>
          <cell r="J190">
            <v>2021</v>
          </cell>
        </row>
        <row r="191">
          <cell r="A191" t="str">
            <v>040HENRYMcKENZIE</v>
          </cell>
          <cell r="B191" t="str">
            <v>HENRY</v>
          </cell>
          <cell r="C191" t="str">
            <v>McKENZIE</v>
          </cell>
          <cell r="E191">
            <v>1.8933</v>
          </cell>
          <cell r="F191">
            <v>1.0097</v>
          </cell>
          <cell r="H191">
            <v>2.903</v>
          </cell>
          <cell r="I191" t="str">
            <v>040</v>
          </cell>
          <cell r="J191">
            <v>2021</v>
          </cell>
        </row>
        <row r="192">
          <cell r="A192" t="str">
            <v>040HENRYPARISPARIS SSD</v>
          </cell>
          <cell r="B192" t="str">
            <v>HENRY</v>
          </cell>
          <cell r="C192" t="str">
            <v>PARIS</v>
          </cell>
          <cell r="D192" t="str">
            <v>PARIS SSD</v>
          </cell>
          <cell r="E192">
            <v>1.8933</v>
          </cell>
          <cell r="F192">
            <v>0.8</v>
          </cell>
          <cell r="G192">
            <v>0.50649999999999995</v>
          </cell>
          <cell r="H192">
            <v>3.1998000000000002</v>
          </cell>
          <cell r="I192" t="str">
            <v>040</v>
          </cell>
          <cell r="J192">
            <v>2021</v>
          </cell>
        </row>
        <row r="193">
          <cell r="A193" t="str">
            <v>040HENRYPARIS</v>
          </cell>
          <cell r="B193" t="str">
            <v>HENRY</v>
          </cell>
          <cell r="C193" t="str">
            <v>PARIS</v>
          </cell>
          <cell r="E193">
            <v>1.8933</v>
          </cell>
          <cell r="F193">
            <v>0.8</v>
          </cell>
          <cell r="H193">
            <v>2.6932999999999998</v>
          </cell>
          <cell r="I193" t="str">
            <v>040</v>
          </cell>
          <cell r="J193">
            <v>2021</v>
          </cell>
        </row>
        <row r="194">
          <cell r="A194" t="str">
            <v>040HENRYPURYEAR</v>
          </cell>
          <cell r="B194" t="str">
            <v>HENRY</v>
          </cell>
          <cell r="C194" t="str">
            <v>PURYEAR</v>
          </cell>
          <cell r="E194">
            <v>1.8933</v>
          </cell>
          <cell r="F194">
            <v>0.61</v>
          </cell>
          <cell r="H194">
            <v>2.5032999999999999</v>
          </cell>
          <cell r="I194" t="str">
            <v>040</v>
          </cell>
          <cell r="J194">
            <v>2021</v>
          </cell>
        </row>
        <row r="195">
          <cell r="A195" t="str">
            <v>040HENRYPARIS SSD</v>
          </cell>
          <cell r="B195" t="str">
            <v>HENRY</v>
          </cell>
          <cell r="D195" t="str">
            <v>PARIS SSD</v>
          </cell>
          <cell r="E195">
            <v>1.8933</v>
          </cell>
          <cell r="G195">
            <v>0.50649999999999995</v>
          </cell>
          <cell r="H195">
            <v>2.3997999999999999</v>
          </cell>
          <cell r="I195" t="str">
            <v>040</v>
          </cell>
          <cell r="J195">
            <v>2021</v>
          </cell>
        </row>
        <row r="196">
          <cell r="A196" t="str">
            <v>040HENRY</v>
          </cell>
          <cell r="B196" t="str">
            <v>HENRY</v>
          </cell>
          <cell r="E196">
            <v>1.8933</v>
          </cell>
          <cell r="H196">
            <v>1.8933</v>
          </cell>
          <cell r="I196" t="str">
            <v>040</v>
          </cell>
          <cell r="J196">
            <v>2021</v>
          </cell>
        </row>
        <row r="197">
          <cell r="A197" t="str">
            <v>041HICKMANCENTERVILLE</v>
          </cell>
          <cell r="B197" t="str">
            <v>HICKMAN</v>
          </cell>
          <cell r="C197" t="str">
            <v>CENTERVILLE</v>
          </cell>
          <cell r="E197">
            <v>2.8</v>
          </cell>
          <cell r="F197">
            <v>1.1354</v>
          </cell>
          <cell r="H197">
            <v>3.9354</v>
          </cell>
          <cell r="I197" t="str">
            <v>041</v>
          </cell>
          <cell r="J197">
            <v>2021</v>
          </cell>
        </row>
        <row r="198">
          <cell r="A198" t="str">
            <v>041HICKMAN</v>
          </cell>
          <cell r="B198" t="str">
            <v>HICKMAN</v>
          </cell>
          <cell r="E198">
            <v>2.8</v>
          </cell>
          <cell r="H198">
            <v>2.8</v>
          </cell>
          <cell r="I198" t="str">
            <v>041</v>
          </cell>
          <cell r="J198">
            <v>2021</v>
          </cell>
        </row>
        <row r="199">
          <cell r="A199" t="str">
            <v>042HOUSTONERIN</v>
          </cell>
          <cell r="B199" t="str">
            <v>HOUSTON</v>
          </cell>
          <cell r="C199" t="str">
            <v>ERIN</v>
          </cell>
          <cell r="E199">
            <v>2.7989000000000002</v>
          </cell>
          <cell r="F199">
            <v>1.0422</v>
          </cell>
          <cell r="H199">
            <v>3.8411</v>
          </cell>
          <cell r="I199" t="str">
            <v>042</v>
          </cell>
          <cell r="J199">
            <v>2021</v>
          </cell>
        </row>
        <row r="200">
          <cell r="A200" t="str">
            <v>042HOUSTONTENN RIDGE</v>
          </cell>
          <cell r="B200" t="str">
            <v>HOUSTON</v>
          </cell>
          <cell r="C200" t="str">
            <v>TENN RIDGE</v>
          </cell>
          <cell r="E200">
            <v>2.7989000000000002</v>
          </cell>
          <cell r="F200">
            <v>0.72499999999999998</v>
          </cell>
          <cell r="H200">
            <v>3.5238999999999998</v>
          </cell>
          <cell r="I200" t="str">
            <v>042</v>
          </cell>
          <cell r="J200">
            <v>2021</v>
          </cell>
        </row>
        <row r="201">
          <cell r="A201" t="str">
            <v>042HOUSTON</v>
          </cell>
          <cell r="B201" t="str">
            <v>HOUSTON</v>
          </cell>
          <cell r="E201">
            <v>2.7989000000000002</v>
          </cell>
          <cell r="H201">
            <v>2.7989000000000002</v>
          </cell>
          <cell r="I201" t="str">
            <v>042</v>
          </cell>
          <cell r="J201">
            <v>2021</v>
          </cell>
        </row>
        <row r="202">
          <cell r="A202" t="str">
            <v>043HUMPHREYSMcEWEN</v>
          </cell>
          <cell r="B202" t="str">
            <v>HUMPHREYS</v>
          </cell>
          <cell r="C202" t="str">
            <v>McEWEN</v>
          </cell>
          <cell r="E202">
            <v>2.1</v>
          </cell>
          <cell r="F202">
            <v>0.47989999999999999</v>
          </cell>
          <cell r="H202">
            <v>2.5798999999999999</v>
          </cell>
          <cell r="I202" t="str">
            <v>043</v>
          </cell>
          <cell r="J202">
            <v>2021</v>
          </cell>
        </row>
        <row r="203">
          <cell r="A203" t="str">
            <v>043HUMPHREYSNEW JOHNSONVILLE</v>
          </cell>
          <cell r="B203" t="str">
            <v>HUMPHREYS</v>
          </cell>
          <cell r="C203" t="str">
            <v>NEW JOHNSONVILLE</v>
          </cell>
          <cell r="E203">
            <v>2.1</v>
          </cell>
          <cell r="F203">
            <v>0.86980000000000002</v>
          </cell>
          <cell r="H203">
            <v>2.9698000000000002</v>
          </cell>
          <cell r="I203" t="str">
            <v>043</v>
          </cell>
          <cell r="J203">
            <v>2021</v>
          </cell>
        </row>
        <row r="204">
          <cell r="A204" t="str">
            <v>043HUMPHREYSWAVERLY</v>
          </cell>
          <cell r="B204" t="str">
            <v>HUMPHREYS</v>
          </cell>
          <cell r="C204" t="str">
            <v>WAVERLY</v>
          </cell>
          <cell r="E204">
            <v>2.1</v>
          </cell>
          <cell r="F204">
            <v>1.1100000000000001</v>
          </cell>
          <cell r="H204">
            <v>3.21</v>
          </cell>
          <cell r="I204" t="str">
            <v>043</v>
          </cell>
          <cell r="J204">
            <v>2021</v>
          </cell>
        </row>
        <row r="205">
          <cell r="A205" t="str">
            <v>043HUMPHREYS</v>
          </cell>
          <cell r="B205" t="str">
            <v>HUMPHREYS</v>
          </cell>
          <cell r="E205">
            <v>2.1800000000000002</v>
          </cell>
          <cell r="H205">
            <v>2.1800000000000002</v>
          </cell>
          <cell r="I205" t="str">
            <v>043</v>
          </cell>
          <cell r="J205">
            <v>2021</v>
          </cell>
        </row>
        <row r="206">
          <cell r="A206" t="str">
            <v>044JACKSONGAINESBORO</v>
          </cell>
          <cell r="B206" t="str">
            <v>JACKSON</v>
          </cell>
          <cell r="C206" t="str">
            <v>GAINESBORO</v>
          </cell>
          <cell r="E206">
            <v>2.2486999999999999</v>
          </cell>
          <cell r="F206">
            <v>0.39350000000000002</v>
          </cell>
          <cell r="H206">
            <v>2.6421999999999999</v>
          </cell>
          <cell r="I206" t="str">
            <v>044</v>
          </cell>
          <cell r="J206">
            <v>2021</v>
          </cell>
        </row>
        <row r="207">
          <cell r="A207" t="str">
            <v>044JACKSON</v>
          </cell>
          <cell r="B207" t="str">
            <v>JACKSON</v>
          </cell>
          <cell r="E207">
            <v>2.2486999999999999</v>
          </cell>
          <cell r="H207">
            <v>2.2486999999999999</v>
          </cell>
          <cell r="I207" t="str">
            <v>044</v>
          </cell>
          <cell r="J207">
            <v>2021</v>
          </cell>
        </row>
        <row r="208">
          <cell r="A208" t="str">
            <v>045JEFFERSONBANEBERRY</v>
          </cell>
          <cell r="B208" t="str">
            <v>JEFFERSON</v>
          </cell>
          <cell r="C208" t="str">
            <v>BANEBERRY</v>
          </cell>
          <cell r="E208">
            <v>2.19</v>
          </cell>
          <cell r="F208">
            <v>0.82420000000000004</v>
          </cell>
          <cell r="H208">
            <v>3.0142000000000002</v>
          </cell>
          <cell r="I208" t="str">
            <v>045</v>
          </cell>
          <cell r="J208">
            <v>2021</v>
          </cell>
        </row>
        <row r="209">
          <cell r="A209" t="str">
            <v>045JEFFERSONDANDRIDGE</v>
          </cell>
          <cell r="B209" t="str">
            <v>JEFFERSON</v>
          </cell>
          <cell r="C209" t="str">
            <v>DANDRIDGE</v>
          </cell>
          <cell r="E209">
            <v>2.19</v>
          </cell>
          <cell r="F209">
            <v>0.90500000000000003</v>
          </cell>
          <cell r="H209">
            <v>3.0950000000000002</v>
          </cell>
          <cell r="I209" t="str">
            <v>045</v>
          </cell>
          <cell r="J209">
            <v>2021</v>
          </cell>
        </row>
        <row r="210">
          <cell r="A210" t="str">
            <v>045JEFFERSONJEFFERSON CITY</v>
          </cell>
          <cell r="B210" t="str">
            <v>JEFFERSON</v>
          </cell>
          <cell r="C210" t="str">
            <v>JEFFERSON CITY</v>
          </cell>
          <cell r="E210">
            <v>2.19</v>
          </cell>
          <cell r="F210">
            <v>1.2</v>
          </cell>
          <cell r="H210">
            <v>3.39</v>
          </cell>
          <cell r="I210" t="str">
            <v>045</v>
          </cell>
          <cell r="J210">
            <v>2021</v>
          </cell>
        </row>
        <row r="211">
          <cell r="A211" t="str">
            <v>045JEFFERSONMORRISTOWN</v>
          </cell>
          <cell r="B211" t="str">
            <v>JEFFERSON</v>
          </cell>
          <cell r="C211" t="str">
            <v>MORRISTOWN</v>
          </cell>
          <cell r="E211">
            <v>2.19</v>
          </cell>
          <cell r="F211">
            <v>1.4</v>
          </cell>
          <cell r="H211">
            <v>3.59</v>
          </cell>
          <cell r="I211" t="str">
            <v>045</v>
          </cell>
          <cell r="J211">
            <v>2021</v>
          </cell>
        </row>
        <row r="212">
          <cell r="A212" t="str">
            <v>045JEFFERSONNEW MARKET</v>
          </cell>
          <cell r="B212" t="str">
            <v>JEFFERSON</v>
          </cell>
          <cell r="C212" t="str">
            <v>NEW MARKET</v>
          </cell>
          <cell r="E212">
            <v>2.19</v>
          </cell>
          <cell r="F212">
            <v>0.6</v>
          </cell>
          <cell r="H212">
            <v>2.79</v>
          </cell>
          <cell r="I212" t="str">
            <v>045</v>
          </cell>
          <cell r="J212">
            <v>2021</v>
          </cell>
        </row>
        <row r="213">
          <cell r="A213" t="str">
            <v>045JEFFERSONWHITE PINE</v>
          </cell>
          <cell r="B213" t="str">
            <v>JEFFERSON</v>
          </cell>
          <cell r="C213" t="str">
            <v>WHITE PINE</v>
          </cell>
          <cell r="E213">
            <v>2.19</v>
          </cell>
          <cell r="F213">
            <v>1.0762</v>
          </cell>
          <cell r="H213">
            <v>3.2662</v>
          </cell>
          <cell r="I213" t="str">
            <v>045</v>
          </cell>
          <cell r="J213">
            <v>2021</v>
          </cell>
        </row>
        <row r="214">
          <cell r="A214" t="str">
            <v>045JEFFERSON</v>
          </cell>
          <cell r="B214" t="str">
            <v>JEFFERSON</v>
          </cell>
          <cell r="E214">
            <v>2.19</v>
          </cell>
          <cell r="H214">
            <v>2.19</v>
          </cell>
          <cell r="I214" t="str">
            <v>045</v>
          </cell>
          <cell r="J214">
            <v>2021</v>
          </cell>
        </row>
        <row r="215">
          <cell r="A215" t="str">
            <v>046JOHNSONMOUNTAIN CITY</v>
          </cell>
          <cell r="B215" t="str">
            <v>JOHNSON</v>
          </cell>
          <cell r="C215" t="str">
            <v>MOUNTAIN CITY</v>
          </cell>
          <cell r="E215">
            <v>1.81</v>
          </cell>
          <cell r="F215">
            <v>1.0107999999999999</v>
          </cell>
          <cell r="H215">
            <v>2.8208000000000002</v>
          </cell>
          <cell r="I215" t="str">
            <v>046</v>
          </cell>
          <cell r="J215">
            <v>2021</v>
          </cell>
        </row>
        <row r="216">
          <cell r="A216" t="str">
            <v>046JOHNSON</v>
          </cell>
          <cell r="B216" t="str">
            <v>JOHNSON</v>
          </cell>
          <cell r="E216">
            <v>1.81</v>
          </cell>
          <cell r="H216">
            <v>1.81</v>
          </cell>
          <cell r="I216" t="str">
            <v>046</v>
          </cell>
          <cell r="J216">
            <v>2021</v>
          </cell>
        </row>
        <row r="217">
          <cell r="A217" t="str">
            <v>047KNOXKNOXVILLE</v>
          </cell>
          <cell r="B217" t="str">
            <v>KNOX</v>
          </cell>
          <cell r="C217" t="str">
            <v>KNOXVILLE</v>
          </cell>
          <cell r="E217">
            <v>2.12</v>
          </cell>
          <cell r="F217">
            <v>2.4638</v>
          </cell>
          <cell r="H217">
            <v>4.5838000000000001</v>
          </cell>
          <cell r="I217" t="str">
            <v>047</v>
          </cell>
          <cell r="J217">
            <v>2021</v>
          </cell>
        </row>
        <row r="218">
          <cell r="A218" t="str">
            <v>047KNOX</v>
          </cell>
          <cell r="B218" t="str">
            <v>KNOX</v>
          </cell>
          <cell r="E218">
            <v>2.12</v>
          </cell>
          <cell r="H218">
            <v>2.12</v>
          </cell>
          <cell r="I218" t="str">
            <v>047</v>
          </cell>
          <cell r="J218">
            <v>2021</v>
          </cell>
        </row>
        <row r="219">
          <cell r="A219" t="str">
            <v>048LAKERIDGELYLAKE LCL</v>
          </cell>
          <cell r="B219" t="str">
            <v>LAKE</v>
          </cell>
          <cell r="C219" t="str">
            <v>RIDGELY</v>
          </cell>
          <cell r="D219" t="str">
            <v>LAKE LCL</v>
          </cell>
          <cell r="E219">
            <v>2.85</v>
          </cell>
          <cell r="F219">
            <v>1.87</v>
          </cell>
          <cell r="H219">
            <v>4.72</v>
          </cell>
          <cell r="I219" t="str">
            <v>048</v>
          </cell>
          <cell r="J219">
            <v>2021</v>
          </cell>
        </row>
        <row r="220">
          <cell r="A220" t="str">
            <v>048LAKERIDGELY</v>
          </cell>
          <cell r="B220" t="str">
            <v>LAKE</v>
          </cell>
          <cell r="C220" t="str">
            <v>RIDGELY</v>
          </cell>
          <cell r="E220">
            <v>2.85</v>
          </cell>
          <cell r="F220">
            <v>1.87</v>
          </cell>
          <cell r="H220">
            <v>4.72</v>
          </cell>
          <cell r="I220" t="str">
            <v>048</v>
          </cell>
          <cell r="J220">
            <v>2021</v>
          </cell>
        </row>
        <row r="221">
          <cell r="A221" t="str">
            <v>048LAKETIPTONVILLELAKE LCL</v>
          </cell>
          <cell r="B221" t="str">
            <v>LAKE</v>
          </cell>
          <cell r="C221" t="str">
            <v>TIPTONVILLE</v>
          </cell>
          <cell r="D221" t="str">
            <v>LAKE LCL</v>
          </cell>
          <cell r="E221">
            <v>2.85</v>
          </cell>
          <cell r="F221">
            <v>2.0226999999999999</v>
          </cell>
          <cell r="H221">
            <v>4.8727</v>
          </cell>
          <cell r="I221" t="str">
            <v>048</v>
          </cell>
          <cell r="J221">
            <v>2021</v>
          </cell>
        </row>
        <row r="222">
          <cell r="A222" t="str">
            <v>048LAKETIPTONVILLE</v>
          </cell>
          <cell r="B222" t="str">
            <v>LAKE</v>
          </cell>
          <cell r="C222" t="str">
            <v>TIPTONVILLE</v>
          </cell>
          <cell r="E222">
            <v>2.85</v>
          </cell>
          <cell r="F222">
            <v>2.0226999999999999</v>
          </cell>
          <cell r="H222">
            <v>4.8727</v>
          </cell>
          <cell r="I222" t="str">
            <v>048</v>
          </cell>
          <cell r="J222">
            <v>2021</v>
          </cell>
        </row>
        <row r="223">
          <cell r="A223" t="str">
            <v>048LAKELAKE MBL</v>
          </cell>
          <cell r="B223" t="str">
            <v>LAKE</v>
          </cell>
          <cell r="D223" t="str">
            <v>LAKE MBL</v>
          </cell>
          <cell r="E223">
            <v>2.85</v>
          </cell>
          <cell r="H223">
            <v>2.85</v>
          </cell>
          <cell r="I223" t="str">
            <v>048</v>
          </cell>
          <cell r="J223">
            <v>2021</v>
          </cell>
        </row>
        <row r="224">
          <cell r="A224" t="str">
            <v>048LAKE</v>
          </cell>
          <cell r="B224" t="str">
            <v>LAKE</v>
          </cell>
          <cell r="E224">
            <v>2.85</v>
          </cell>
          <cell r="H224">
            <v>2.85</v>
          </cell>
          <cell r="I224" t="str">
            <v>048</v>
          </cell>
          <cell r="J224">
            <v>2021</v>
          </cell>
        </row>
        <row r="225">
          <cell r="A225" t="str">
            <v>049LAUDERDALEGATES</v>
          </cell>
          <cell r="B225" t="str">
            <v>LAUDERDALE</v>
          </cell>
          <cell r="C225" t="str">
            <v>GATES</v>
          </cell>
          <cell r="E225">
            <v>2.5394999999999999</v>
          </cell>
          <cell r="F225">
            <v>1.8344</v>
          </cell>
          <cell r="H225">
            <v>4.3738999999999999</v>
          </cell>
          <cell r="I225" t="str">
            <v>049</v>
          </cell>
          <cell r="J225">
            <v>2021</v>
          </cell>
        </row>
        <row r="226">
          <cell r="A226" t="str">
            <v>049LAUDERDALEHALLS</v>
          </cell>
          <cell r="B226" t="str">
            <v>LAUDERDALE</v>
          </cell>
          <cell r="C226" t="str">
            <v>HALLS</v>
          </cell>
          <cell r="E226">
            <v>2.5394999999999999</v>
          </cell>
          <cell r="F226">
            <v>1.4462999999999999</v>
          </cell>
          <cell r="H226">
            <v>3.9857999999999998</v>
          </cell>
          <cell r="I226" t="str">
            <v>049</v>
          </cell>
          <cell r="J226">
            <v>2021</v>
          </cell>
        </row>
        <row r="227">
          <cell r="A227" t="str">
            <v>049LAUDERDALEHENNING</v>
          </cell>
          <cell r="B227" t="str">
            <v>LAUDERDALE</v>
          </cell>
          <cell r="C227" t="str">
            <v>HENNING</v>
          </cell>
          <cell r="E227">
            <v>2.5394999999999999</v>
          </cell>
          <cell r="F227">
            <v>1.9871000000000001</v>
          </cell>
          <cell r="H227">
            <v>4.5266000000000002</v>
          </cell>
          <cell r="I227" t="str">
            <v>049</v>
          </cell>
          <cell r="J227">
            <v>2021</v>
          </cell>
        </row>
        <row r="228">
          <cell r="A228" t="str">
            <v>049LAUDERDALERIPLEY</v>
          </cell>
          <cell r="B228" t="str">
            <v>LAUDERDALE</v>
          </cell>
          <cell r="C228" t="str">
            <v>RIPLEY</v>
          </cell>
          <cell r="E228">
            <v>2.5394999999999999</v>
          </cell>
          <cell r="F228">
            <v>2.2839</v>
          </cell>
          <cell r="H228">
            <v>4.8234000000000004</v>
          </cell>
          <cell r="I228" t="str">
            <v>049</v>
          </cell>
          <cell r="J228">
            <v>2021</v>
          </cell>
        </row>
        <row r="229">
          <cell r="A229" t="str">
            <v>049LAUDERDALE</v>
          </cell>
          <cell r="B229" t="str">
            <v>LAUDERDALE</v>
          </cell>
          <cell r="E229">
            <v>2.5394999999999999</v>
          </cell>
          <cell r="H229">
            <v>2.5394999999999999</v>
          </cell>
          <cell r="I229" t="str">
            <v>049</v>
          </cell>
          <cell r="J229">
            <v>2021</v>
          </cell>
        </row>
        <row r="230">
          <cell r="A230" t="str">
            <v>050LAWRENCELAWRENCEBURG</v>
          </cell>
          <cell r="B230" t="str">
            <v>LAWRENCE</v>
          </cell>
          <cell r="C230" t="str">
            <v>LAWRENCEBURG</v>
          </cell>
          <cell r="E230">
            <v>2.9588999999999999</v>
          </cell>
          <cell r="F230">
            <v>1.4368000000000001</v>
          </cell>
          <cell r="H230">
            <v>4.3956999999999997</v>
          </cell>
          <cell r="I230" t="str">
            <v>050</v>
          </cell>
          <cell r="J230">
            <v>2021</v>
          </cell>
        </row>
        <row r="231">
          <cell r="A231" t="str">
            <v>050LAWRENCELORETTO</v>
          </cell>
          <cell r="B231" t="str">
            <v>LAWRENCE</v>
          </cell>
          <cell r="C231" t="str">
            <v>LORETTO</v>
          </cell>
          <cell r="E231">
            <v>2.9588999999999999</v>
          </cell>
          <cell r="F231">
            <v>0.4</v>
          </cell>
          <cell r="H231">
            <v>3.3589000000000002</v>
          </cell>
          <cell r="I231" t="str">
            <v>050</v>
          </cell>
          <cell r="J231">
            <v>2021</v>
          </cell>
        </row>
        <row r="232">
          <cell r="A232" t="str">
            <v>050LAWRENCESAINT JOSEPH</v>
          </cell>
          <cell r="B232" t="str">
            <v>LAWRENCE</v>
          </cell>
          <cell r="C232" t="str">
            <v>SAINT JOSEPH</v>
          </cell>
          <cell r="E232">
            <v>2.9588999999999999</v>
          </cell>
          <cell r="F232">
            <v>0.72799999999999998</v>
          </cell>
          <cell r="H232">
            <v>3.6869000000000001</v>
          </cell>
          <cell r="I232" t="str">
            <v>050</v>
          </cell>
          <cell r="J232">
            <v>2021</v>
          </cell>
        </row>
        <row r="233">
          <cell r="A233" t="str">
            <v>050LAWRENCE</v>
          </cell>
          <cell r="B233" t="str">
            <v>LAWRENCE</v>
          </cell>
          <cell r="E233">
            <v>2.9588999999999999</v>
          </cell>
          <cell r="H233">
            <v>2.9588999999999999</v>
          </cell>
          <cell r="I233" t="str">
            <v>050</v>
          </cell>
          <cell r="J233">
            <v>2021</v>
          </cell>
        </row>
        <row r="234">
          <cell r="A234" t="str">
            <v>051LEWISHOHENWALD</v>
          </cell>
          <cell r="B234" t="str">
            <v>LEWIS</v>
          </cell>
          <cell r="C234" t="str">
            <v>HOHENWALD</v>
          </cell>
          <cell r="E234">
            <v>1.8837999999999999</v>
          </cell>
          <cell r="F234">
            <v>1.1299999999999999</v>
          </cell>
          <cell r="H234">
            <v>3.0137999999999998</v>
          </cell>
          <cell r="I234" t="str">
            <v>051</v>
          </cell>
          <cell r="J234">
            <v>2021</v>
          </cell>
        </row>
        <row r="235">
          <cell r="A235" t="str">
            <v>051LEWIS</v>
          </cell>
          <cell r="B235" t="str">
            <v>LEWIS</v>
          </cell>
          <cell r="E235">
            <v>1.8837999999999999</v>
          </cell>
          <cell r="H235">
            <v>1.8837999999999999</v>
          </cell>
          <cell r="I235" t="str">
            <v>051</v>
          </cell>
          <cell r="J235">
            <v>2021</v>
          </cell>
        </row>
        <row r="236">
          <cell r="A236" t="str">
            <v>052LINCOLNARDMORE</v>
          </cell>
          <cell r="B236" t="str">
            <v>LINCOLN</v>
          </cell>
          <cell r="C236" t="str">
            <v>ARDMORE</v>
          </cell>
          <cell r="E236">
            <v>2.1019999999999999</v>
          </cell>
          <cell r="F236">
            <v>0.21</v>
          </cell>
          <cell r="H236">
            <v>2.3119999999999998</v>
          </cell>
          <cell r="I236" t="str">
            <v>052</v>
          </cell>
          <cell r="J236">
            <v>2021</v>
          </cell>
        </row>
        <row r="237">
          <cell r="A237" t="str">
            <v>052LINCOLNFAYETTEVILLE</v>
          </cell>
          <cell r="B237" t="str">
            <v>LINCOLN</v>
          </cell>
          <cell r="C237" t="str">
            <v>FAYETTEVILLE</v>
          </cell>
          <cell r="E237">
            <v>2.1019999999999999</v>
          </cell>
          <cell r="F237">
            <v>1.5</v>
          </cell>
          <cell r="H237">
            <v>3.6019999999999999</v>
          </cell>
          <cell r="I237" t="str">
            <v>052</v>
          </cell>
          <cell r="J237">
            <v>2021</v>
          </cell>
        </row>
        <row r="238">
          <cell r="A238" t="str">
            <v>052LINCOLNPETERSBURG</v>
          </cell>
          <cell r="B238" t="str">
            <v>LINCOLN</v>
          </cell>
          <cell r="C238" t="str">
            <v>PETERSBURG</v>
          </cell>
          <cell r="E238">
            <v>2.1019999999999999</v>
          </cell>
          <cell r="F238">
            <v>0.76700000000000002</v>
          </cell>
          <cell r="H238">
            <v>2.8690000000000002</v>
          </cell>
          <cell r="I238" t="str">
            <v>052</v>
          </cell>
          <cell r="J238">
            <v>2021</v>
          </cell>
        </row>
        <row r="239">
          <cell r="A239" t="str">
            <v>052LINCOLN</v>
          </cell>
          <cell r="B239" t="str">
            <v>LINCOLN</v>
          </cell>
          <cell r="E239">
            <v>2.1019999999999999</v>
          </cell>
          <cell r="H239">
            <v>2.1019999999999999</v>
          </cell>
          <cell r="I239" t="str">
            <v>052</v>
          </cell>
          <cell r="J239">
            <v>2021</v>
          </cell>
        </row>
        <row r="240">
          <cell r="A240" t="str">
            <v>053LOUDONLENOIR CITY</v>
          </cell>
          <cell r="B240" t="str">
            <v>LOUDON</v>
          </cell>
          <cell r="C240" t="str">
            <v>LENOIR CITY</v>
          </cell>
          <cell r="E240">
            <v>1.3388</v>
          </cell>
          <cell r="F240">
            <v>0.99550000000000005</v>
          </cell>
          <cell r="H240">
            <v>2.3342999999999998</v>
          </cell>
          <cell r="I240" t="str">
            <v>053</v>
          </cell>
          <cell r="J240">
            <v>2021</v>
          </cell>
        </row>
        <row r="241">
          <cell r="A241" t="str">
            <v>053LOUDONLOUDON</v>
          </cell>
          <cell r="B241" t="str">
            <v>LOUDON</v>
          </cell>
          <cell r="C241" t="str">
            <v>LOUDON</v>
          </cell>
          <cell r="E241">
            <v>1.5183</v>
          </cell>
          <cell r="F241">
            <v>1.0992999999999999</v>
          </cell>
          <cell r="H241">
            <v>2.6175999999999999</v>
          </cell>
          <cell r="I241" t="str">
            <v>053</v>
          </cell>
          <cell r="J241">
            <v>2021</v>
          </cell>
        </row>
        <row r="242">
          <cell r="A242" t="str">
            <v>053LOUDON</v>
          </cell>
          <cell r="B242" t="str">
            <v>LOUDON</v>
          </cell>
          <cell r="E242">
            <v>1.5183</v>
          </cell>
          <cell r="H242">
            <v>1.5183</v>
          </cell>
          <cell r="I242" t="str">
            <v>053</v>
          </cell>
          <cell r="J242">
            <v>2021</v>
          </cell>
        </row>
        <row r="243">
          <cell r="A243" t="str">
            <v>056MACONLaFAYETTE</v>
          </cell>
          <cell r="B243" t="str">
            <v>MACON</v>
          </cell>
          <cell r="C243" t="str">
            <v>LaFAYETTE</v>
          </cell>
          <cell r="E243">
            <v>2.4</v>
          </cell>
          <cell r="F243">
            <v>0.7</v>
          </cell>
          <cell r="H243">
            <v>3.1</v>
          </cell>
          <cell r="I243" t="str">
            <v>056</v>
          </cell>
          <cell r="J243">
            <v>2021</v>
          </cell>
        </row>
        <row r="244">
          <cell r="A244" t="str">
            <v>056MACONRED BOILING SPG</v>
          </cell>
          <cell r="B244" t="str">
            <v>MACON</v>
          </cell>
          <cell r="C244" t="str">
            <v>RED BOILING SPG</v>
          </cell>
          <cell r="E244">
            <v>2.4</v>
          </cell>
          <cell r="F244">
            <v>1.45</v>
          </cell>
          <cell r="H244">
            <v>3.85</v>
          </cell>
          <cell r="I244" t="str">
            <v>056</v>
          </cell>
          <cell r="J244">
            <v>2021</v>
          </cell>
        </row>
        <row r="245">
          <cell r="A245" t="str">
            <v>056MACON</v>
          </cell>
          <cell r="B245" t="str">
            <v>MACON</v>
          </cell>
          <cell r="E245">
            <v>2.4</v>
          </cell>
          <cell r="H245">
            <v>2.4</v>
          </cell>
          <cell r="I245" t="str">
            <v>056</v>
          </cell>
          <cell r="J245">
            <v>2021</v>
          </cell>
        </row>
        <row r="246">
          <cell r="A246" t="str">
            <v>057MADISONHUMBOLDT</v>
          </cell>
          <cell r="B246" t="str">
            <v>MADISON</v>
          </cell>
          <cell r="C246" t="str">
            <v>HUMBOLDT</v>
          </cell>
          <cell r="E246">
            <v>2.35</v>
          </cell>
          <cell r="F246">
            <v>2.7296999999999998</v>
          </cell>
          <cell r="H246">
            <v>5.0796999999999999</v>
          </cell>
          <cell r="I246" t="str">
            <v>057</v>
          </cell>
          <cell r="J246">
            <v>2021</v>
          </cell>
        </row>
        <row r="247">
          <cell r="A247" t="str">
            <v>057MADISONJACKSON</v>
          </cell>
          <cell r="B247" t="str">
            <v>MADISON</v>
          </cell>
          <cell r="C247" t="str">
            <v>JACKSON</v>
          </cell>
          <cell r="E247">
            <v>2.35</v>
          </cell>
          <cell r="F247">
            <v>1.9619</v>
          </cell>
          <cell r="H247">
            <v>4.3118999999999996</v>
          </cell>
          <cell r="I247" t="str">
            <v>057</v>
          </cell>
          <cell r="J247">
            <v>2021</v>
          </cell>
        </row>
        <row r="248">
          <cell r="A248" t="str">
            <v>057MADISONTHREE WAY</v>
          </cell>
          <cell r="B248" t="str">
            <v>MADISON</v>
          </cell>
          <cell r="C248" t="str">
            <v>THREE WAY</v>
          </cell>
          <cell r="E248">
            <v>2.35</v>
          </cell>
          <cell r="F248">
            <v>0.55359999999999998</v>
          </cell>
          <cell r="H248">
            <v>2.9036</v>
          </cell>
          <cell r="I248" t="str">
            <v>057</v>
          </cell>
          <cell r="J248">
            <v>2021</v>
          </cell>
        </row>
        <row r="249">
          <cell r="A249" t="str">
            <v>057MADISON</v>
          </cell>
          <cell r="B249" t="str">
            <v>MADISON</v>
          </cell>
          <cell r="E249">
            <v>2.35</v>
          </cell>
          <cell r="H249">
            <v>2.35</v>
          </cell>
          <cell r="I249" t="str">
            <v>057</v>
          </cell>
          <cell r="J249">
            <v>2021</v>
          </cell>
        </row>
        <row r="250">
          <cell r="A250" t="str">
            <v>058MARIONJASPER</v>
          </cell>
          <cell r="B250" t="str">
            <v>MARION</v>
          </cell>
          <cell r="C250" t="str">
            <v>JASPER</v>
          </cell>
          <cell r="E250">
            <v>1.7603</v>
          </cell>
          <cell r="F250">
            <v>0.3629</v>
          </cell>
          <cell r="H250">
            <v>2.1232000000000002</v>
          </cell>
          <cell r="I250" t="str">
            <v>058</v>
          </cell>
          <cell r="J250">
            <v>2021</v>
          </cell>
        </row>
        <row r="251">
          <cell r="A251" t="str">
            <v>058MARIONKIMBALL</v>
          </cell>
          <cell r="B251" t="str">
            <v>MARION</v>
          </cell>
          <cell r="C251" t="str">
            <v>KIMBALL</v>
          </cell>
          <cell r="E251">
            <v>1.7603</v>
          </cell>
          <cell r="F251">
            <v>8.5300000000000001E-2</v>
          </cell>
          <cell r="H251">
            <v>1.8455999999999999</v>
          </cell>
          <cell r="I251" t="str">
            <v>058</v>
          </cell>
          <cell r="J251">
            <v>2021</v>
          </cell>
        </row>
        <row r="252">
          <cell r="A252" t="str">
            <v>058MARIONNEW HOPE</v>
          </cell>
          <cell r="B252" t="str">
            <v>MARION</v>
          </cell>
          <cell r="C252" t="str">
            <v>NEW HOPE</v>
          </cell>
          <cell r="E252">
            <v>1.7603</v>
          </cell>
          <cell r="F252">
            <v>0.28489999999999999</v>
          </cell>
          <cell r="H252">
            <v>2.0451999999999999</v>
          </cell>
          <cell r="I252" t="str">
            <v>058</v>
          </cell>
          <cell r="J252">
            <v>2021</v>
          </cell>
        </row>
        <row r="253">
          <cell r="A253" t="str">
            <v>058MARIONSOUTH PITTSBURGRICHARD CITY SSD</v>
          </cell>
          <cell r="B253" t="str">
            <v>MARION</v>
          </cell>
          <cell r="C253" t="str">
            <v>SOUTH PITTSBURG</v>
          </cell>
          <cell r="D253" t="str">
            <v>RICHARD CITY SSD</v>
          </cell>
          <cell r="E253">
            <v>1.5948</v>
          </cell>
          <cell r="F253">
            <v>0.73909999999999998</v>
          </cell>
          <cell r="G253">
            <v>0.1424</v>
          </cell>
          <cell r="H253">
            <v>2.4763000000000002</v>
          </cell>
          <cell r="I253" t="str">
            <v>058</v>
          </cell>
          <cell r="J253">
            <v>2021</v>
          </cell>
        </row>
        <row r="254">
          <cell r="A254" t="str">
            <v>058MARIONSOUTH PITTSBURG</v>
          </cell>
          <cell r="B254" t="str">
            <v>MARION</v>
          </cell>
          <cell r="C254" t="str">
            <v>SOUTH PITTSBURG</v>
          </cell>
          <cell r="E254">
            <v>1.7603</v>
          </cell>
          <cell r="F254">
            <v>0.73909999999999998</v>
          </cell>
          <cell r="H254">
            <v>2.4994000000000001</v>
          </cell>
          <cell r="I254" t="str">
            <v>058</v>
          </cell>
          <cell r="J254">
            <v>2021</v>
          </cell>
        </row>
        <row r="255">
          <cell r="A255" t="str">
            <v>058MARIONWHITWELL</v>
          </cell>
          <cell r="B255" t="str">
            <v>MARION</v>
          </cell>
          <cell r="C255" t="str">
            <v>WHITWELL</v>
          </cell>
          <cell r="E255">
            <v>1.7603</v>
          </cell>
          <cell r="F255">
            <v>0.83909999999999996</v>
          </cell>
          <cell r="H255">
            <v>2.5994000000000002</v>
          </cell>
          <cell r="I255" t="str">
            <v>058</v>
          </cell>
          <cell r="J255">
            <v>2021</v>
          </cell>
        </row>
        <row r="256">
          <cell r="A256" t="str">
            <v>058MARIONRICHARD CITY SSD</v>
          </cell>
          <cell r="B256" t="str">
            <v>MARION</v>
          </cell>
          <cell r="D256" t="str">
            <v>RICHARD CITY SSD</v>
          </cell>
          <cell r="E256">
            <v>1.5948</v>
          </cell>
          <cell r="G256">
            <v>0.1424</v>
          </cell>
          <cell r="H256">
            <v>1.7372000000000001</v>
          </cell>
          <cell r="I256" t="str">
            <v>058</v>
          </cell>
          <cell r="J256">
            <v>2021</v>
          </cell>
        </row>
        <row r="257">
          <cell r="A257" t="str">
            <v>058MARION</v>
          </cell>
          <cell r="B257" t="str">
            <v>MARION</v>
          </cell>
          <cell r="E257">
            <v>1.7603</v>
          </cell>
          <cell r="H257">
            <v>1.7603</v>
          </cell>
          <cell r="I257" t="str">
            <v>058</v>
          </cell>
          <cell r="J257">
            <v>2021</v>
          </cell>
        </row>
        <row r="258">
          <cell r="A258" t="str">
            <v>059MARSHALLCHAPEL HILL</v>
          </cell>
          <cell r="B258" t="str">
            <v>MARSHALL</v>
          </cell>
          <cell r="C258" t="str">
            <v>CHAPEL HILL</v>
          </cell>
          <cell r="E258">
            <v>2.8117000000000001</v>
          </cell>
          <cell r="F258">
            <v>1.4970000000000001</v>
          </cell>
          <cell r="H258">
            <v>4.3087</v>
          </cell>
          <cell r="I258" t="str">
            <v>059</v>
          </cell>
          <cell r="J258">
            <v>2021</v>
          </cell>
        </row>
        <row r="259">
          <cell r="A259" t="str">
            <v>059MARSHALLCORNERSVILLE</v>
          </cell>
          <cell r="B259" t="str">
            <v>MARSHALL</v>
          </cell>
          <cell r="C259" t="str">
            <v>CORNERSVILLE</v>
          </cell>
          <cell r="E259">
            <v>2.8117000000000001</v>
          </cell>
          <cell r="F259">
            <v>1.1000000000000001</v>
          </cell>
          <cell r="H259">
            <v>3.9117000000000002</v>
          </cell>
          <cell r="I259" t="str">
            <v>059</v>
          </cell>
          <cell r="J259">
            <v>2021</v>
          </cell>
        </row>
        <row r="260">
          <cell r="A260" t="str">
            <v>059MARSHALLLEWISBURG</v>
          </cell>
          <cell r="B260" t="str">
            <v>MARSHALL</v>
          </cell>
          <cell r="C260" t="str">
            <v>LEWISBURG</v>
          </cell>
          <cell r="E260">
            <v>2.8117000000000001</v>
          </cell>
          <cell r="F260">
            <v>1.84</v>
          </cell>
          <cell r="H260">
            <v>4.6516999999999999</v>
          </cell>
          <cell r="I260" t="str">
            <v>059</v>
          </cell>
          <cell r="J260">
            <v>2021</v>
          </cell>
        </row>
        <row r="261">
          <cell r="A261" t="str">
            <v>059MARSHALLPETERSBURG</v>
          </cell>
          <cell r="B261" t="str">
            <v>MARSHALL</v>
          </cell>
          <cell r="C261" t="str">
            <v>PETERSBURG</v>
          </cell>
          <cell r="E261">
            <v>2.8117000000000001</v>
          </cell>
          <cell r="F261">
            <v>0.93530000000000002</v>
          </cell>
          <cell r="H261">
            <v>3.7469999999999999</v>
          </cell>
          <cell r="I261" t="str">
            <v>059</v>
          </cell>
          <cell r="J261">
            <v>2021</v>
          </cell>
        </row>
        <row r="262">
          <cell r="A262" t="str">
            <v>059MARSHALL</v>
          </cell>
          <cell r="B262" t="str">
            <v>MARSHALL</v>
          </cell>
          <cell r="E262">
            <v>2.8117000000000001</v>
          </cell>
          <cell r="H262">
            <v>2.8117000000000001</v>
          </cell>
          <cell r="I262" t="str">
            <v>059</v>
          </cell>
          <cell r="J262">
            <v>2021</v>
          </cell>
        </row>
        <row r="263">
          <cell r="A263" t="str">
            <v>060MAURYCOLUMBIA</v>
          </cell>
          <cell r="B263" t="str">
            <v>MAURY</v>
          </cell>
          <cell r="C263" t="str">
            <v>COLUMBIA</v>
          </cell>
          <cell r="E263">
            <v>2.2364000000000002</v>
          </cell>
          <cell r="F263">
            <v>1.1597</v>
          </cell>
          <cell r="H263">
            <v>3.3961000000000001</v>
          </cell>
          <cell r="I263" t="str">
            <v>060</v>
          </cell>
          <cell r="J263">
            <v>2021</v>
          </cell>
        </row>
        <row r="264">
          <cell r="A264" t="str">
            <v>060MAURYMOUNT PLEASANT</v>
          </cell>
          <cell r="B264" t="str">
            <v>MAURY</v>
          </cell>
          <cell r="C264" t="str">
            <v>MOUNT PLEASANT</v>
          </cell>
          <cell r="E264">
            <v>2.2364000000000002</v>
          </cell>
          <cell r="F264">
            <v>1.69</v>
          </cell>
          <cell r="H264">
            <v>3.9264000000000001</v>
          </cell>
          <cell r="I264" t="str">
            <v>060</v>
          </cell>
          <cell r="J264">
            <v>2021</v>
          </cell>
        </row>
        <row r="265">
          <cell r="A265" t="str">
            <v>060MAURYSPRING HILL</v>
          </cell>
          <cell r="B265" t="str">
            <v>MAURY</v>
          </cell>
          <cell r="C265" t="str">
            <v>SPRING HILL</v>
          </cell>
          <cell r="E265">
            <v>2.2364000000000002</v>
          </cell>
          <cell r="F265">
            <v>0.90720000000000001</v>
          </cell>
          <cell r="H265">
            <v>3.1436000000000002</v>
          </cell>
          <cell r="I265" t="str">
            <v>060</v>
          </cell>
          <cell r="J265">
            <v>2021</v>
          </cell>
        </row>
        <row r="266">
          <cell r="A266" t="str">
            <v>060MAURY</v>
          </cell>
          <cell r="B266" t="str">
            <v>MAURY</v>
          </cell>
          <cell r="E266">
            <v>2.2364000000000002</v>
          </cell>
          <cell r="H266">
            <v>2.2364000000000002</v>
          </cell>
          <cell r="I266" t="str">
            <v>060</v>
          </cell>
          <cell r="J266">
            <v>2021</v>
          </cell>
        </row>
        <row r="267">
          <cell r="A267" t="str">
            <v>054MCMINNATHENS</v>
          </cell>
          <cell r="B267" t="str">
            <v>MCMINN</v>
          </cell>
          <cell r="C267" t="str">
            <v>ATHENS</v>
          </cell>
          <cell r="E267">
            <v>1.5468999999999999</v>
          </cell>
          <cell r="F267">
            <v>1.3475999999999999</v>
          </cell>
          <cell r="H267">
            <v>2.8944999999999999</v>
          </cell>
          <cell r="I267" t="str">
            <v>054</v>
          </cell>
          <cell r="J267">
            <v>2021</v>
          </cell>
        </row>
        <row r="268">
          <cell r="A268" t="str">
            <v>054MCMINNCALHOUN</v>
          </cell>
          <cell r="B268" t="str">
            <v>MCMINN</v>
          </cell>
          <cell r="C268" t="str">
            <v>CALHOUN</v>
          </cell>
          <cell r="E268">
            <v>1.5468999999999999</v>
          </cell>
          <cell r="F268">
            <v>0.47010000000000002</v>
          </cell>
          <cell r="H268">
            <v>2.0169999999999999</v>
          </cell>
          <cell r="I268" t="str">
            <v>054</v>
          </cell>
          <cell r="J268">
            <v>2021</v>
          </cell>
        </row>
        <row r="269">
          <cell r="A269" t="str">
            <v>054MCMINNENGLEWOOD</v>
          </cell>
          <cell r="B269" t="str">
            <v>MCMINN</v>
          </cell>
          <cell r="C269" t="str">
            <v>ENGLEWOOD</v>
          </cell>
          <cell r="E269">
            <v>1.5468999999999999</v>
          </cell>
          <cell r="F269">
            <v>1.3177000000000001</v>
          </cell>
          <cell r="H269">
            <v>2.8645999999999998</v>
          </cell>
          <cell r="I269" t="str">
            <v>054</v>
          </cell>
          <cell r="J269">
            <v>2021</v>
          </cell>
        </row>
        <row r="270">
          <cell r="A270" t="str">
            <v>054MCMINNETOWAH</v>
          </cell>
          <cell r="B270" t="str">
            <v>MCMINN</v>
          </cell>
          <cell r="C270" t="str">
            <v>ETOWAH</v>
          </cell>
          <cell r="E270">
            <v>1.5468999999999999</v>
          </cell>
          <cell r="F270">
            <v>1.77</v>
          </cell>
          <cell r="H270">
            <v>3.3169</v>
          </cell>
          <cell r="I270" t="str">
            <v>054</v>
          </cell>
          <cell r="J270">
            <v>2021</v>
          </cell>
        </row>
        <row r="271">
          <cell r="A271" t="str">
            <v>054MCMINNNIOTA</v>
          </cell>
          <cell r="B271" t="str">
            <v>MCMINN</v>
          </cell>
          <cell r="C271" t="str">
            <v>NIOTA</v>
          </cell>
          <cell r="E271">
            <v>1.5468999999999999</v>
          </cell>
          <cell r="F271">
            <v>1.2101</v>
          </cell>
          <cell r="H271">
            <v>2.7570000000000001</v>
          </cell>
          <cell r="I271" t="str">
            <v>054</v>
          </cell>
          <cell r="J271">
            <v>2021</v>
          </cell>
        </row>
        <row r="272">
          <cell r="A272" t="str">
            <v>054MCMINNSWEETWATER</v>
          </cell>
          <cell r="B272" t="str">
            <v>MCMINN</v>
          </cell>
          <cell r="C272" t="str">
            <v>SWEETWATER</v>
          </cell>
          <cell r="E272">
            <v>1.5468999999999999</v>
          </cell>
          <cell r="F272">
            <v>1.38</v>
          </cell>
          <cell r="H272">
            <v>2.9268999999999998</v>
          </cell>
          <cell r="I272" t="str">
            <v>054</v>
          </cell>
          <cell r="J272">
            <v>2021</v>
          </cell>
        </row>
        <row r="273">
          <cell r="A273" t="str">
            <v>054MCMINN</v>
          </cell>
          <cell r="B273" t="str">
            <v>MCMINN</v>
          </cell>
          <cell r="E273">
            <v>1.5468999999999999</v>
          </cell>
          <cell r="H273">
            <v>1.5468999999999999</v>
          </cell>
          <cell r="I273" t="str">
            <v>054</v>
          </cell>
          <cell r="J273">
            <v>2021</v>
          </cell>
        </row>
        <row r="274">
          <cell r="A274" t="str">
            <v>055MCNAIRYADAMSVILLE</v>
          </cell>
          <cell r="B274" t="str">
            <v>MCNAIRY</v>
          </cell>
          <cell r="C274" t="str">
            <v>ADAMSVILLE</v>
          </cell>
          <cell r="E274">
            <v>2.0464000000000002</v>
          </cell>
          <cell r="F274">
            <v>0.88590000000000002</v>
          </cell>
          <cell r="H274">
            <v>2.9323000000000001</v>
          </cell>
          <cell r="I274" t="str">
            <v>055</v>
          </cell>
          <cell r="J274">
            <v>2021</v>
          </cell>
        </row>
        <row r="275">
          <cell r="A275" t="str">
            <v>055MCNAIRYBETHEL SPRINGS</v>
          </cell>
          <cell r="B275" t="str">
            <v>MCNAIRY</v>
          </cell>
          <cell r="C275" t="str">
            <v>BETHEL SPRINGS</v>
          </cell>
          <cell r="E275">
            <v>2.0464000000000002</v>
          </cell>
          <cell r="F275">
            <v>0.74</v>
          </cell>
          <cell r="H275">
            <v>2.7864</v>
          </cell>
          <cell r="I275" t="str">
            <v>055</v>
          </cell>
          <cell r="J275">
            <v>2021</v>
          </cell>
        </row>
        <row r="276">
          <cell r="A276" t="str">
            <v>055MCNAIRYSELMER</v>
          </cell>
          <cell r="B276" t="str">
            <v>MCNAIRY</v>
          </cell>
          <cell r="C276" t="str">
            <v>SELMER</v>
          </cell>
          <cell r="E276">
            <v>2.0464000000000002</v>
          </cell>
          <cell r="F276">
            <v>0.81799999999999995</v>
          </cell>
          <cell r="H276">
            <v>2.8643999999999998</v>
          </cell>
          <cell r="I276" t="str">
            <v>055</v>
          </cell>
          <cell r="J276">
            <v>2021</v>
          </cell>
        </row>
        <row r="277">
          <cell r="A277" t="str">
            <v>055MCNAIRY</v>
          </cell>
          <cell r="B277" t="str">
            <v>MCNAIRY</v>
          </cell>
          <cell r="E277">
            <v>2.0464000000000002</v>
          </cell>
          <cell r="H277">
            <v>2.0464000000000002</v>
          </cell>
          <cell r="I277" t="str">
            <v>055</v>
          </cell>
          <cell r="J277">
            <v>2021</v>
          </cell>
        </row>
        <row r="278">
          <cell r="A278" t="str">
            <v>061MEIGSDECATUR</v>
          </cell>
          <cell r="B278" t="str">
            <v>MEIGS</v>
          </cell>
          <cell r="C278" t="str">
            <v>DECATUR</v>
          </cell>
          <cell r="E278">
            <v>1.6884999999999999</v>
          </cell>
          <cell r="F278">
            <v>0.2949</v>
          </cell>
          <cell r="H278">
            <v>1.9834000000000001</v>
          </cell>
          <cell r="I278" t="str">
            <v>061</v>
          </cell>
          <cell r="J278">
            <v>2021</v>
          </cell>
        </row>
        <row r="279">
          <cell r="A279" t="str">
            <v>061MEIGS</v>
          </cell>
          <cell r="B279" t="str">
            <v>MEIGS</v>
          </cell>
          <cell r="E279">
            <v>1.6884999999999999</v>
          </cell>
          <cell r="H279">
            <v>1.6884999999999999</v>
          </cell>
          <cell r="I279" t="str">
            <v>061</v>
          </cell>
          <cell r="J279">
            <v>2021</v>
          </cell>
        </row>
        <row r="280">
          <cell r="A280" t="str">
            <v>062MONROEMADISONVILLE</v>
          </cell>
          <cell r="B280" t="str">
            <v>MONROE</v>
          </cell>
          <cell r="C280" t="str">
            <v>MADISONVILLE</v>
          </cell>
          <cell r="E280">
            <v>2.2395999999999998</v>
          </cell>
          <cell r="F280">
            <v>0.84730000000000005</v>
          </cell>
          <cell r="H280">
            <v>3.0869</v>
          </cell>
          <cell r="I280" t="str">
            <v>062</v>
          </cell>
          <cell r="J280">
            <v>2021</v>
          </cell>
        </row>
        <row r="281">
          <cell r="A281" t="str">
            <v>062MONROESWEETWATER</v>
          </cell>
          <cell r="B281" t="str">
            <v>MONROE</v>
          </cell>
          <cell r="C281" t="str">
            <v>SWEETWATER</v>
          </cell>
          <cell r="E281">
            <v>2.2395999999999998</v>
          </cell>
          <cell r="F281">
            <v>1.38</v>
          </cell>
          <cell r="H281">
            <v>3.6196000000000002</v>
          </cell>
          <cell r="I281" t="str">
            <v>062</v>
          </cell>
          <cell r="J281">
            <v>2021</v>
          </cell>
        </row>
        <row r="282">
          <cell r="A282" t="str">
            <v>062MONROETELLICO PLAINS</v>
          </cell>
          <cell r="B282" t="str">
            <v>MONROE</v>
          </cell>
          <cell r="C282" t="str">
            <v>TELLICO PLAINS</v>
          </cell>
          <cell r="E282">
            <v>2.2395999999999998</v>
          </cell>
          <cell r="F282">
            <v>0.441</v>
          </cell>
          <cell r="H282">
            <v>2.6806000000000001</v>
          </cell>
          <cell r="I282" t="str">
            <v>062</v>
          </cell>
          <cell r="J282">
            <v>2021</v>
          </cell>
        </row>
        <row r="283">
          <cell r="A283" t="str">
            <v>062MONROEVONORE</v>
          </cell>
          <cell r="B283" t="str">
            <v>MONROE</v>
          </cell>
          <cell r="C283" t="str">
            <v>VONORE</v>
          </cell>
          <cell r="E283">
            <v>2.2395999999999998</v>
          </cell>
          <cell r="F283">
            <v>0.35039999999999999</v>
          </cell>
          <cell r="H283">
            <v>2.59</v>
          </cell>
          <cell r="I283" t="str">
            <v>062</v>
          </cell>
          <cell r="J283">
            <v>2021</v>
          </cell>
        </row>
        <row r="284">
          <cell r="A284" t="str">
            <v>062MONROE</v>
          </cell>
          <cell r="B284" t="str">
            <v>MONROE</v>
          </cell>
          <cell r="E284">
            <v>2.2395999999999998</v>
          </cell>
          <cell r="H284">
            <v>2.2395999999999998</v>
          </cell>
          <cell r="I284" t="str">
            <v>062</v>
          </cell>
          <cell r="J284">
            <v>2021</v>
          </cell>
        </row>
        <row r="285">
          <cell r="A285" t="str">
            <v>063MONTGOMERYCLARKSVILLE</v>
          </cell>
          <cell r="B285" t="str">
            <v>MONTGOMERY</v>
          </cell>
          <cell r="C285" t="str">
            <v>CLARKSVILLE</v>
          </cell>
          <cell r="E285">
            <v>2.99</v>
          </cell>
          <cell r="F285">
            <v>1.23</v>
          </cell>
          <cell r="H285">
            <v>4.22</v>
          </cell>
          <cell r="I285" t="str">
            <v>063</v>
          </cell>
          <cell r="J285">
            <v>2021</v>
          </cell>
        </row>
        <row r="286">
          <cell r="A286" t="str">
            <v>063MONTGOMERY</v>
          </cell>
          <cell r="B286" t="str">
            <v>MONTGOMERY</v>
          </cell>
          <cell r="E286">
            <v>2.99</v>
          </cell>
          <cell r="H286">
            <v>2.99</v>
          </cell>
          <cell r="I286" t="str">
            <v>063</v>
          </cell>
          <cell r="J286">
            <v>2021</v>
          </cell>
        </row>
        <row r="287">
          <cell r="A287" t="str">
            <v>064MOORELYNCHBURG</v>
          </cell>
          <cell r="B287" t="str">
            <v>MOORE</v>
          </cell>
          <cell r="C287" t="str">
            <v>LYNCHBURG</v>
          </cell>
          <cell r="E287">
            <v>2.3149999999999999</v>
          </cell>
          <cell r="H287">
            <v>2.3149999999999999</v>
          </cell>
          <cell r="I287" t="str">
            <v>064</v>
          </cell>
          <cell r="J287">
            <v>2021</v>
          </cell>
        </row>
        <row r="288">
          <cell r="A288" t="str">
            <v>064MOORE</v>
          </cell>
          <cell r="B288" t="str">
            <v>MOORE</v>
          </cell>
          <cell r="E288">
            <v>2.2949999999999999</v>
          </cell>
          <cell r="H288">
            <v>2.2949999999999999</v>
          </cell>
          <cell r="I288" t="str">
            <v>064</v>
          </cell>
          <cell r="J288">
            <v>2021</v>
          </cell>
        </row>
        <row r="289">
          <cell r="A289" t="str">
            <v>065MORGANOAKDALE</v>
          </cell>
          <cell r="B289" t="str">
            <v>MORGAN</v>
          </cell>
          <cell r="C289" t="str">
            <v>OAKDALE</v>
          </cell>
          <cell r="E289">
            <v>2.7189999999999999</v>
          </cell>
          <cell r="F289">
            <v>2.08</v>
          </cell>
          <cell r="H289">
            <v>4.7990000000000004</v>
          </cell>
          <cell r="I289" t="str">
            <v>065</v>
          </cell>
          <cell r="J289">
            <v>2021</v>
          </cell>
        </row>
        <row r="290">
          <cell r="A290" t="str">
            <v>065MORGANOLIVER SPRINGS</v>
          </cell>
          <cell r="B290" t="str">
            <v>MORGAN</v>
          </cell>
          <cell r="C290" t="str">
            <v>OLIVER SPRINGS</v>
          </cell>
          <cell r="E290">
            <v>2.7189999999999999</v>
          </cell>
          <cell r="F290">
            <v>1.1357999999999999</v>
          </cell>
          <cell r="H290">
            <v>3.8548</v>
          </cell>
          <cell r="I290" t="str">
            <v>065</v>
          </cell>
          <cell r="J290">
            <v>2021</v>
          </cell>
        </row>
        <row r="291">
          <cell r="A291" t="str">
            <v>065MORGANSUNBRIGHT</v>
          </cell>
          <cell r="B291" t="str">
            <v>MORGAN</v>
          </cell>
          <cell r="C291" t="str">
            <v>SUNBRIGHT</v>
          </cell>
          <cell r="E291">
            <v>2.7189999999999999</v>
          </cell>
          <cell r="F291">
            <v>0.49940000000000001</v>
          </cell>
          <cell r="H291">
            <v>3.2183999999999999</v>
          </cell>
          <cell r="I291" t="str">
            <v>065</v>
          </cell>
          <cell r="J291">
            <v>2021</v>
          </cell>
        </row>
        <row r="292">
          <cell r="A292" t="str">
            <v>065MORGAN</v>
          </cell>
          <cell r="B292" t="str">
            <v>MORGAN</v>
          </cell>
          <cell r="E292">
            <v>2.7189999999999999</v>
          </cell>
          <cell r="H292">
            <v>2.7189999999999999</v>
          </cell>
          <cell r="I292" t="str">
            <v>065</v>
          </cell>
          <cell r="J292">
            <v>2021</v>
          </cell>
        </row>
        <row r="293">
          <cell r="A293" t="str">
            <v>066OBIONHORNBEAK</v>
          </cell>
          <cell r="B293" t="str">
            <v>OBION</v>
          </cell>
          <cell r="C293" t="str">
            <v>HORNBEAK</v>
          </cell>
          <cell r="E293">
            <v>1.9</v>
          </cell>
          <cell r="F293">
            <v>1.0900000000000001</v>
          </cell>
          <cell r="H293">
            <v>2.99</v>
          </cell>
          <cell r="I293" t="str">
            <v>066</v>
          </cell>
          <cell r="J293">
            <v>2021</v>
          </cell>
        </row>
        <row r="294">
          <cell r="A294" t="str">
            <v>066OBIONKENTONKENTON SSD</v>
          </cell>
          <cell r="B294" t="str">
            <v>OBION</v>
          </cell>
          <cell r="C294" t="str">
            <v>KENTON</v>
          </cell>
          <cell r="D294" t="str">
            <v>KENTON SSD</v>
          </cell>
          <cell r="E294">
            <v>1.9</v>
          </cell>
          <cell r="F294">
            <v>1.4438</v>
          </cell>
          <cell r="G294">
            <v>0.41</v>
          </cell>
          <cell r="H294">
            <v>3.7538</v>
          </cell>
          <cell r="I294" t="str">
            <v>066</v>
          </cell>
          <cell r="J294">
            <v>2021</v>
          </cell>
        </row>
        <row r="295">
          <cell r="A295" t="str">
            <v>066OBIONKENTON</v>
          </cell>
          <cell r="B295" t="str">
            <v>OBION</v>
          </cell>
          <cell r="C295" t="str">
            <v>KENTON</v>
          </cell>
          <cell r="E295">
            <v>1.9</v>
          </cell>
          <cell r="F295">
            <v>1.4438</v>
          </cell>
          <cell r="H295">
            <v>3.3437999999999999</v>
          </cell>
          <cell r="I295" t="str">
            <v>066</v>
          </cell>
          <cell r="J295">
            <v>2021</v>
          </cell>
        </row>
        <row r="296">
          <cell r="A296" t="str">
            <v>066OBIONOBION CITY</v>
          </cell>
          <cell r="B296" t="str">
            <v>OBION</v>
          </cell>
          <cell r="C296" t="str">
            <v>OBION CITY</v>
          </cell>
          <cell r="E296">
            <v>1.9</v>
          </cell>
          <cell r="F296">
            <v>1.7391000000000001</v>
          </cell>
          <cell r="H296">
            <v>3.6391</v>
          </cell>
          <cell r="I296" t="str">
            <v>066</v>
          </cell>
          <cell r="J296">
            <v>2021</v>
          </cell>
        </row>
        <row r="297">
          <cell r="A297" t="str">
            <v>066OBIONRIVES</v>
          </cell>
          <cell r="B297" t="str">
            <v>OBION</v>
          </cell>
          <cell r="C297" t="str">
            <v>RIVES</v>
          </cell>
          <cell r="E297">
            <v>1.9</v>
          </cell>
          <cell r="F297">
            <v>1.9463999999999999</v>
          </cell>
          <cell r="H297">
            <v>3.8464</v>
          </cell>
          <cell r="I297" t="str">
            <v>066</v>
          </cell>
          <cell r="J297">
            <v>2021</v>
          </cell>
        </row>
        <row r="298">
          <cell r="A298" t="str">
            <v>066OBIONSAMBURG</v>
          </cell>
          <cell r="B298" t="str">
            <v>OBION</v>
          </cell>
          <cell r="C298" t="str">
            <v>SAMBURG</v>
          </cell>
          <cell r="E298">
            <v>1.9</v>
          </cell>
          <cell r="F298">
            <v>1.08</v>
          </cell>
          <cell r="H298">
            <v>2.98</v>
          </cell>
          <cell r="I298" t="str">
            <v>066</v>
          </cell>
          <cell r="J298">
            <v>2021</v>
          </cell>
        </row>
        <row r="299">
          <cell r="A299" t="str">
            <v>066OBIONSOUTH FULTON</v>
          </cell>
          <cell r="B299" t="str">
            <v>OBION</v>
          </cell>
          <cell r="C299" t="str">
            <v>SOUTH FULTON</v>
          </cell>
          <cell r="E299">
            <v>1.9</v>
          </cell>
          <cell r="F299">
            <v>1.7747999999999999</v>
          </cell>
          <cell r="H299">
            <v>3.6747999999999998</v>
          </cell>
          <cell r="I299" t="str">
            <v>066</v>
          </cell>
          <cell r="J299">
            <v>2021</v>
          </cell>
        </row>
        <row r="300">
          <cell r="A300" t="str">
            <v>066OBIONTRIMBLE</v>
          </cell>
          <cell r="B300" t="str">
            <v>OBION</v>
          </cell>
          <cell r="C300" t="str">
            <v>TRIMBLE</v>
          </cell>
          <cell r="E300">
            <v>1.9</v>
          </cell>
          <cell r="F300">
            <v>1.71</v>
          </cell>
          <cell r="H300">
            <v>3.61</v>
          </cell>
          <cell r="I300" t="str">
            <v>066</v>
          </cell>
          <cell r="J300">
            <v>2021</v>
          </cell>
        </row>
        <row r="301">
          <cell r="A301" t="str">
            <v>066OBIONTROY</v>
          </cell>
          <cell r="B301" t="str">
            <v>OBION</v>
          </cell>
          <cell r="C301" t="str">
            <v>TROY</v>
          </cell>
          <cell r="E301">
            <v>1.9</v>
          </cell>
          <cell r="F301">
            <v>1.742</v>
          </cell>
          <cell r="H301">
            <v>3.6419999999999999</v>
          </cell>
          <cell r="I301" t="str">
            <v>066</v>
          </cell>
          <cell r="J301">
            <v>2021</v>
          </cell>
        </row>
        <row r="302">
          <cell r="A302" t="str">
            <v>066OBIONUNION CITY</v>
          </cell>
          <cell r="B302" t="str">
            <v>OBION</v>
          </cell>
          <cell r="C302" t="str">
            <v>UNION CITY</v>
          </cell>
          <cell r="E302">
            <v>1.6</v>
          </cell>
          <cell r="F302">
            <v>2.14</v>
          </cell>
          <cell r="H302">
            <v>3.74</v>
          </cell>
          <cell r="I302" t="str">
            <v>066</v>
          </cell>
          <cell r="J302">
            <v>2021</v>
          </cell>
        </row>
        <row r="303">
          <cell r="A303" t="str">
            <v>066OBIONWOODLAND MILLS</v>
          </cell>
          <cell r="B303" t="str">
            <v>OBION</v>
          </cell>
          <cell r="C303" t="str">
            <v>WOODLAND MILLS</v>
          </cell>
          <cell r="E303">
            <v>1.9</v>
          </cell>
          <cell r="F303">
            <v>0.75</v>
          </cell>
          <cell r="H303">
            <v>2.65</v>
          </cell>
          <cell r="I303" t="str">
            <v>066</v>
          </cell>
          <cell r="J303">
            <v>2021</v>
          </cell>
        </row>
        <row r="304">
          <cell r="A304" t="str">
            <v>066OBIONKENTON SSD</v>
          </cell>
          <cell r="B304" t="str">
            <v>OBION</v>
          </cell>
          <cell r="D304" t="str">
            <v>KENTON SSD</v>
          </cell>
          <cell r="E304">
            <v>1.9</v>
          </cell>
          <cell r="G304">
            <v>0.41</v>
          </cell>
          <cell r="H304">
            <v>2.31</v>
          </cell>
          <cell r="I304" t="str">
            <v>066</v>
          </cell>
          <cell r="J304">
            <v>2021</v>
          </cell>
        </row>
        <row r="305">
          <cell r="A305" t="str">
            <v>066OBION</v>
          </cell>
          <cell r="B305" t="str">
            <v>OBION</v>
          </cell>
          <cell r="E305">
            <v>1.9</v>
          </cell>
          <cell r="H305">
            <v>1.9</v>
          </cell>
          <cell r="I305" t="str">
            <v>066</v>
          </cell>
          <cell r="J305">
            <v>2021</v>
          </cell>
        </row>
        <row r="306">
          <cell r="A306" t="str">
            <v>067OVERTONLIVINGSTON</v>
          </cell>
          <cell r="B306" t="str">
            <v>OVERTON</v>
          </cell>
          <cell r="C306" t="str">
            <v>LIVINGSTON</v>
          </cell>
          <cell r="E306">
            <v>1.9705999999999999</v>
          </cell>
          <cell r="F306">
            <v>1.5587</v>
          </cell>
          <cell r="H306">
            <v>3.5293000000000001</v>
          </cell>
          <cell r="I306" t="str">
            <v>067</v>
          </cell>
          <cell r="J306">
            <v>2021</v>
          </cell>
        </row>
        <row r="307">
          <cell r="A307" t="str">
            <v>067OVERTON</v>
          </cell>
          <cell r="B307" t="str">
            <v>OVERTON</v>
          </cell>
          <cell r="E307">
            <v>1.9705999999999999</v>
          </cell>
          <cell r="H307">
            <v>1.9705999999999999</v>
          </cell>
          <cell r="I307" t="str">
            <v>067</v>
          </cell>
          <cell r="J307">
            <v>2021</v>
          </cell>
        </row>
        <row r="308">
          <cell r="A308" t="str">
            <v>068PERRYLINDEN</v>
          </cell>
          <cell r="B308" t="str">
            <v>PERRY</v>
          </cell>
          <cell r="C308" t="str">
            <v>LINDEN</v>
          </cell>
          <cell r="E308">
            <v>2.2964000000000002</v>
          </cell>
          <cell r="F308">
            <v>0.50319999999999998</v>
          </cell>
          <cell r="H308">
            <v>2.7995999999999999</v>
          </cell>
          <cell r="I308" t="str">
            <v>068</v>
          </cell>
          <cell r="J308">
            <v>2021</v>
          </cell>
        </row>
        <row r="309">
          <cell r="A309" t="str">
            <v>068PERRYLOBELVILLE</v>
          </cell>
          <cell r="B309" t="str">
            <v>PERRY</v>
          </cell>
          <cell r="C309" t="str">
            <v>LOBELVILLE</v>
          </cell>
          <cell r="E309">
            <v>2.2964000000000002</v>
          </cell>
          <cell r="F309">
            <v>0.51890000000000003</v>
          </cell>
          <cell r="H309">
            <v>2.8153000000000001</v>
          </cell>
          <cell r="I309" t="str">
            <v>068</v>
          </cell>
          <cell r="J309">
            <v>2021</v>
          </cell>
        </row>
        <row r="310">
          <cell r="A310" t="str">
            <v>068PERRY</v>
          </cell>
          <cell r="B310" t="str">
            <v>PERRY</v>
          </cell>
          <cell r="E310">
            <v>2.2964000000000002</v>
          </cell>
          <cell r="H310">
            <v>2.2964000000000002</v>
          </cell>
          <cell r="I310" t="str">
            <v>068</v>
          </cell>
          <cell r="J310">
            <v>2021</v>
          </cell>
        </row>
        <row r="311">
          <cell r="A311" t="str">
            <v>069PICKETTBYRDSTOWN</v>
          </cell>
          <cell r="B311" t="str">
            <v>PICKETT</v>
          </cell>
          <cell r="C311" t="str">
            <v>BYRDSTOWN</v>
          </cell>
          <cell r="E311">
            <v>2.41</v>
          </cell>
          <cell r="F311">
            <v>0.498</v>
          </cell>
          <cell r="H311">
            <v>2.9079999999999999</v>
          </cell>
          <cell r="I311" t="str">
            <v>069</v>
          </cell>
          <cell r="J311">
            <v>2021</v>
          </cell>
        </row>
        <row r="312">
          <cell r="A312" t="str">
            <v>069PICKETT</v>
          </cell>
          <cell r="B312" t="str">
            <v>PICKETT</v>
          </cell>
          <cell r="E312">
            <v>2.41</v>
          </cell>
          <cell r="H312">
            <v>2.41</v>
          </cell>
          <cell r="I312" t="str">
            <v>069</v>
          </cell>
          <cell r="J312">
            <v>2021</v>
          </cell>
        </row>
        <row r="313">
          <cell r="A313" t="str">
            <v>070POLKBENTON</v>
          </cell>
          <cell r="B313" t="str">
            <v>POLK</v>
          </cell>
          <cell r="C313" t="str">
            <v>BENTON</v>
          </cell>
          <cell r="E313">
            <v>2.512</v>
          </cell>
          <cell r="F313">
            <v>0.77</v>
          </cell>
          <cell r="H313">
            <v>3.282</v>
          </cell>
          <cell r="I313" t="str">
            <v>070</v>
          </cell>
          <cell r="J313">
            <v>2021</v>
          </cell>
        </row>
        <row r="314">
          <cell r="A314" t="str">
            <v>070POLKCOPPERHILL</v>
          </cell>
          <cell r="B314" t="str">
            <v>POLK</v>
          </cell>
          <cell r="C314" t="str">
            <v>COPPERHILL</v>
          </cell>
          <cell r="E314">
            <v>2.512</v>
          </cell>
          <cell r="F314">
            <v>1.1444000000000001</v>
          </cell>
          <cell r="H314">
            <v>3.6564000000000001</v>
          </cell>
          <cell r="I314" t="str">
            <v>070</v>
          </cell>
          <cell r="J314">
            <v>2021</v>
          </cell>
        </row>
        <row r="315">
          <cell r="A315" t="str">
            <v>070POLKDUCKTOWN</v>
          </cell>
          <cell r="B315" t="str">
            <v>POLK</v>
          </cell>
          <cell r="C315" t="str">
            <v>DUCKTOWN</v>
          </cell>
          <cell r="E315">
            <v>2.512</v>
          </cell>
          <cell r="F315">
            <v>0.8</v>
          </cell>
          <cell r="H315">
            <v>3.3119999999999998</v>
          </cell>
          <cell r="I315" t="str">
            <v>070</v>
          </cell>
          <cell r="J315">
            <v>2021</v>
          </cell>
        </row>
        <row r="316">
          <cell r="A316" t="str">
            <v>070POLK</v>
          </cell>
          <cell r="B316" t="str">
            <v>POLK</v>
          </cell>
          <cell r="E316">
            <v>2.512</v>
          </cell>
          <cell r="H316">
            <v>2.512</v>
          </cell>
          <cell r="I316" t="str">
            <v>070</v>
          </cell>
          <cell r="J316">
            <v>2021</v>
          </cell>
        </row>
        <row r="317">
          <cell r="A317" t="str">
            <v>071PUTNAMALGOOD</v>
          </cell>
          <cell r="B317" t="str">
            <v>PUTNAM</v>
          </cell>
          <cell r="C317" t="str">
            <v>ALGOOD</v>
          </cell>
          <cell r="E317">
            <v>2.472</v>
          </cell>
          <cell r="F317">
            <v>0.36230000000000001</v>
          </cell>
          <cell r="H317">
            <v>2.8342999999999998</v>
          </cell>
          <cell r="I317" t="str">
            <v>071</v>
          </cell>
          <cell r="J317">
            <v>2021</v>
          </cell>
        </row>
        <row r="318">
          <cell r="A318" t="str">
            <v>071PUTNAMBAXTER</v>
          </cell>
          <cell r="B318" t="str">
            <v>PUTNAM</v>
          </cell>
          <cell r="C318" t="str">
            <v>BAXTER</v>
          </cell>
          <cell r="E318">
            <v>2.472</v>
          </cell>
          <cell r="F318">
            <v>1.0860000000000001</v>
          </cell>
          <cell r="H318">
            <v>3.5579999999999998</v>
          </cell>
          <cell r="I318" t="str">
            <v>071</v>
          </cell>
          <cell r="J318">
            <v>2021</v>
          </cell>
        </row>
        <row r="319">
          <cell r="A319" t="str">
            <v>071PUTNAMCOOKEVILLE</v>
          </cell>
          <cell r="B319" t="str">
            <v>PUTNAM</v>
          </cell>
          <cell r="C319" t="str">
            <v>COOKEVILLE</v>
          </cell>
          <cell r="E319">
            <v>2.472</v>
          </cell>
          <cell r="F319">
            <v>0.82</v>
          </cell>
          <cell r="H319">
            <v>3.2919999999999998</v>
          </cell>
          <cell r="I319" t="str">
            <v>071</v>
          </cell>
          <cell r="J319">
            <v>2021</v>
          </cell>
        </row>
        <row r="320">
          <cell r="A320" t="str">
            <v>071PUTNAMMONTEREY</v>
          </cell>
          <cell r="B320" t="str">
            <v>PUTNAM</v>
          </cell>
          <cell r="C320" t="str">
            <v>MONTEREY</v>
          </cell>
          <cell r="E320">
            <v>2.472</v>
          </cell>
          <cell r="F320">
            <v>1.36</v>
          </cell>
          <cell r="H320">
            <v>3.8319999999999999</v>
          </cell>
          <cell r="I320" t="str">
            <v>071</v>
          </cell>
          <cell r="J320">
            <v>2021</v>
          </cell>
        </row>
        <row r="321">
          <cell r="A321" t="str">
            <v>071PUTNAM</v>
          </cell>
          <cell r="B321" t="str">
            <v>PUTNAM</v>
          </cell>
          <cell r="E321">
            <v>2.472</v>
          </cell>
          <cell r="H321">
            <v>2.472</v>
          </cell>
          <cell r="I321" t="str">
            <v>071</v>
          </cell>
          <cell r="J321">
            <v>2021</v>
          </cell>
        </row>
        <row r="322">
          <cell r="A322" t="str">
            <v>072RHEADAYTON</v>
          </cell>
          <cell r="B322" t="str">
            <v>RHEA</v>
          </cell>
          <cell r="C322" t="str">
            <v>DAYTON</v>
          </cell>
          <cell r="E322">
            <v>2.2547999999999999</v>
          </cell>
          <cell r="F322">
            <v>0.57999999999999996</v>
          </cell>
          <cell r="H322">
            <v>2.8348</v>
          </cell>
          <cell r="I322" t="str">
            <v>072</v>
          </cell>
          <cell r="J322">
            <v>2021</v>
          </cell>
        </row>
        <row r="323">
          <cell r="A323" t="str">
            <v>072RHEAGRAYSVILLE</v>
          </cell>
          <cell r="B323" t="str">
            <v>RHEA</v>
          </cell>
          <cell r="C323" t="str">
            <v>GRAYSVILLE</v>
          </cell>
          <cell r="E323">
            <v>2.2547999999999999</v>
          </cell>
          <cell r="F323">
            <v>1.35</v>
          </cell>
          <cell r="H323">
            <v>3.6048</v>
          </cell>
          <cell r="I323" t="str">
            <v>072</v>
          </cell>
          <cell r="J323">
            <v>2021</v>
          </cell>
        </row>
        <row r="324">
          <cell r="A324" t="str">
            <v>072RHEASPRING CITY</v>
          </cell>
          <cell r="B324" t="str">
            <v>RHEA</v>
          </cell>
          <cell r="C324" t="str">
            <v>SPRING CITY</v>
          </cell>
          <cell r="E324">
            <v>2.2547999999999999</v>
          </cell>
          <cell r="F324">
            <v>1.45</v>
          </cell>
          <cell r="H324">
            <v>3.7048000000000001</v>
          </cell>
          <cell r="I324" t="str">
            <v>072</v>
          </cell>
          <cell r="J324">
            <v>2021</v>
          </cell>
        </row>
        <row r="325">
          <cell r="A325" t="str">
            <v>072RHEA</v>
          </cell>
          <cell r="B325" t="str">
            <v>RHEA</v>
          </cell>
          <cell r="E325">
            <v>2.2547999999999999</v>
          </cell>
          <cell r="H325">
            <v>2.2547999999999999</v>
          </cell>
          <cell r="I325" t="str">
            <v>072</v>
          </cell>
          <cell r="J325">
            <v>2021</v>
          </cell>
        </row>
        <row r="326">
          <cell r="A326" t="str">
            <v>073ROANEHARRIMAN</v>
          </cell>
          <cell r="B326" t="str">
            <v>ROANE</v>
          </cell>
          <cell r="C326" t="str">
            <v>HARRIMAN</v>
          </cell>
          <cell r="E326">
            <v>2.2799999999999998</v>
          </cell>
          <cell r="F326">
            <v>1.0900000000000001</v>
          </cell>
          <cell r="H326">
            <v>3.37</v>
          </cell>
          <cell r="I326" t="str">
            <v>073</v>
          </cell>
          <cell r="J326">
            <v>2021</v>
          </cell>
        </row>
        <row r="327">
          <cell r="A327" t="str">
            <v>073ROANEKINGSTON</v>
          </cell>
          <cell r="B327" t="str">
            <v>ROANE</v>
          </cell>
          <cell r="C327" t="str">
            <v>KINGSTON</v>
          </cell>
          <cell r="E327">
            <v>2.41</v>
          </cell>
          <cell r="F327">
            <v>1.3109</v>
          </cell>
          <cell r="H327">
            <v>3.7208999999999999</v>
          </cell>
          <cell r="I327" t="str">
            <v>073</v>
          </cell>
          <cell r="J327">
            <v>2021</v>
          </cell>
        </row>
        <row r="328">
          <cell r="A328" t="str">
            <v>073ROANEOAK RIDGE</v>
          </cell>
          <cell r="B328" t="str">
            <v>ROANE</v>
          </cell>
          <cell r="C328" t="str">
            <v>OAK RIDGE</v>
          </cell>
          <cell r="E328">
            <v>2.2799999999999998</v>
          </cell>
          <cell r="F328">
            <v>2.3136000000000001</v>
          </cell>
          <cell r="H328">
            <v>4.5936000000000003</v>
          </cell>
          <cell r="I328" t="str">
            <v>073</v>
          </cell>
          <cell r="J328">
            <v>2021</v>
          </cell>
        </row>
        <row r="329">
          <cell r="A329" t="str">
            <v>073ROANEOLIVER SPRINGS</v>
          </cell>
          <cell r="B329" t="str">
            <v>ROANE</v>
          </cell>
          <cell r="C329" t="str">
            <v>OLIVER SPRINGS</v>
          </cell>
          <cell r="E329">
            <v>2.41</v>
          </cell>
          <cell r="F329">
            <v>1.1357999999999999</v>
          </cell>
          <cell r="H329">
            <v>3.5457999999999998</v>
          </cell>
          <cell r="I329" t="str">
            <v>073</v>
          </cell>
          <cell r="J329">
            <v>2021</v>
          </cell>
        </row>
        <row r="330">
          <cell r="A330" t="str">
            <v>073ROANEROCKWOOD</v>
          </cell>
          <cell r="B330" t="str">
            <v>ROANE</v>
          </cell>
          <cell r="C330" t="str">
            <v>ROCKWOOD</v>
          </cell>
          <cell r="E330">
            <v>2.41</v>
          </cell>
          <cell r="F330">
            <v>0.92200000000000004</v>
          </cell>
          <cell r="H330">
            <v>3.3319999999999999</v>
          </cell>
          <cell r="I330" t="str">
            <v>073</v>
          </cell>
          <cell r="J330">
            <v>2021</v>
          </cell>
        </row>
        <row r="331">
          <cell r="A331" t="str">
            <v>073ROANE</v>
          </cell>
          <cell r="B331" t="str">
            <v>ROANE</v>
          </cell>
          <cell r="E331">
            <v>2.4700000000000002</v>
          </cell>
          <cell r="H331">
            <v>2.4700000000000002</v>
          </cell>
          <cell r="I331" t="str">
            <v>073</v>
          </cell>
          <cell r="J331">
            <v>2021</v>
          </cell>
        </row>
        <row r="332">
          <cell r="A332" t="str">
            <v>074ROBERTSONADAMS</v>
          </cell>
          <cell r="B332" t="str">
            <v>ROBERTSON</v>
          </cell>
          <cell r="C332" t="str">
            <v>ADAMS</v>
          </cell>
          <cell r="E332">
            <v>2.5758999999999999</v>
          </cell>
          <cell r="F332">
            <v>0.34910000000000002</v>
          </cell>
          <cell r="H332">
            <v>2.9249999999999998</v>
          </cell>
          <cell r="I332" t="str">
            <v>074</v>
          </cell>
          <cell r="J332">
            <v>2021</v>
          </cell>
        </row>
        <row r="333">
          <cell r="A333" t="str">
            <v>074ROBERTSONCEDAR HILL</v>
          </cell>
          <cell r="B333" t="str">
            <v>ROBERTSON</v>
          </cell>
          <cell r="C333" t="str">
            <v>CEDAR HILL</v>
          </cell>
          <cell r="E333">
            <v>2.5758999999999999</v>
          </cell>
          <cell r="F333">
            <v>0.22509999999999999</v>
          </cell>
          <cell r="H333">
            <v>2.8010000000000002</v>
          </cell>
          <cell r="I333" t="str">
            <v>074</v>
          </cell>
          <cell r="J333">
            <v>2021</v>
          </cell>
        </row>
        <row r="334">
          <cell r="A334" t="str">
            <v>074ROBERTSONCOOPERTOWN</v>
          </cell>
          <cell r="B334" t="str">
            <v>ROBERTSON</v>
          </cell>
          <cell r="C334" t="str">
            <v>COOPERTOWN</v>
          </cell>
          <cell r="E334">
            <v>2.5758999999999999</v>
          </cell>
          <cell r="F334">
            <v>0.35</v>
          </cell>
          <cell r="H334">
            <v>2.9258999999999999</v>
          </cell>
          <cell r="I334" t="str">
            <v>074</v>
          </cell>
          <cell r="J334">
            <v>2021</v>
          </cell>
        </row>
        <row r="335">
          <cell r="A335" t="str">
            <v>074ROBERTSONGREENBRIER</v>
          </cell>
          <cell r="B335" t="str">
            <v>ROBERTSON</v>
          </cell>
          <cell r="C335" t="str">
            <v>GREENBRIER</v>
          </cell>
          <cell r="E335">
            <v>2.5758999999999999</v>
          </cell>
          <cell r="F335">
            <v>1.57</v>
          </cell>
          <cell r="H335">
            <v>4.1459000000000001</v>
          </cell>
          <cell r="I335" t="str">
            <v>074</v>
          </cell>
          <cell r="J335">
            <v>2021</v>
          </cell>
        </row>
        <row r="336">
          <cell r="A336" t="str">
            <v>074ROBERTSONMILLERSVILLE</v>
          </cell>
          <cell r="B336" t="str">
            <v>ROBERTSON</v>
          </cell>
          <cell r="C336" t="str">
            <v>MILLERSVILLE</v>
          </cell>
          <cell r="E336">
            <v>2.5758999999999999</v>
          </cell>
          <cell r="F336">
            <v>1</v>
          </cell>
          <cell r="H336">
            <v>3.5758999999999999</v>
          </cell>
          <cell r="I336" t="str">
            <v>074</v>
          </cell>
          <cell r="J336">
            <v>2021</v>
          </cell>
        </row>
        <row r="337">
          <cell r="A337" t="str">
            <v>074ROBERTSONPORTLAND</v>
          </cell>
          <cell r="B337" t="str">
            <v>ROBERTSON</v>
          </cell>
          <cell r="C337" t="str">
            <v>PORTLAND</v>
          </cell>
          <cell r="E337">
            <v>2.5758999999999999</v>
          </cell>
          <cell r="F337">
            <v>1.06</v>
          </cell>
          <cell r="H337">
            <v>3.6358999999999999</v>
          </cell>
          <cell r="I337" t="str">
            <v>074</v>
          </cell>
          <cell r="J337">
            <v>2021</v>
          </cell>
        </row>
        <row r="338">
          <cell r="A338" t="str">
            <v>074ROBERTSONRIDGETOP</v>
          </cell>
          <cell r="B338" t="str">
            <v>ROBERTSON</v>
          </cell>
          <cell r="C338" t="str">
            <v>RIDGETOP</v>
          </cell>
          <cell r="E338">
            <v>2.5758999999999999</v>
          </cell>
          <cell r="F338">
            <v>0.63249999999999995</v>
          </cell>
          <cell r="H338">
            <v>3.2084000000000001</v>
          </cell>
          <cell r="I338" t="str">
            <v>074</v>
          </cell>
          <cell r="J338">
            <v>2021</v>
          </cell>
        </row>
        <row r="339">
          <cell r="A339" t="str">
            <v>074ROBERTSONSPRINGFIELD</v>
          </cell>
          <cell r="B339" t="str">
            <v>ROBERTSON</v>
          </cell>
          <cell r="C339" t="str">
            <v>SPRINGFIELD</v>
          </cell>
          <cell r="E339">
            <v>2.5758999999999999</v>
          </cell>
          <cell r="F339">
            <v>1.0720000000000001</v>
          </cell>
          <cell r="H339">
            <v>3.6478999999999999</v>
          </cell>
          <cell r="I339" t="str">
            <v>074</v>
          </cell>
          <cell r="J339">
            <v>2021</v>
          </cell>
        </row>
        <row r="340">
          <cell r="A340" t="str">
            <v>074ROBERTSONWHITE HOUSE</v>
          </cell>
          <cell r="B340" t="str">
            <v>ROBERTSON</v>
          </cell>
          <cell r="C340" t="str">
            <v>WHITE HOUSE</v>
          </cell>
          <cell r="E340">
            <v>2.5758999999999999</v>
          </cell>
          <cell r="F340">
            <v>1.2862</v>
          </cell>
          <cell r="H340">
            <v>3.8620999999999999</v>
          </cell>
          <cell r="I340" t="str">
            <v>074</v>
          </cell>
          <cell r="J340">
            <v>2021</v>
          </cell>
        </row>
        <row r="341">
          <cell r="A341" t="str">
            <v>074ROBERTSON</v>
          </cell>
          <cell r="B341" t="str">
            <v>ROBERTSON</v>
          </cell>
          <cell r="E341">
            <v>2.5758999999999999</v>
          </cell>
          <cell r="H341">
            <v>2.5758999999999999</v>
          </cell>
          <cell r="I341" t="str">
            <v>074</v>
          </cell>
          <cell r="J341">
            <v>2021</v>
          </cell>
        </row>
        <row r="342">
          <cell r="A342" t="str">
            <v>075RUTHERFORDEAGLEVILLE</v>
          </cell>
          <cell r="B342" t="str">
            <v>RUTHERFORD</v>
          </cell>
          <cell r="C342" t="str">
            <v>EAGLEVILLE</v>
          </cell>
          <cell r="E342">
            <v>2.2193999999999998</v>
          </cell>
          <cell r="F342">
            <v>0.55700000000000005</v>
          </cell>
          <cell r="H342">
            <v>2.7764000000000002</v>
          </cell>
          <cell r="I342" t="str">
            <v>075</v>
          </cell>
          <cell r="J342">
            <v>2021</v>
          </cell>
        </row>
        <row r="343">
          <cell r="A343" t="str">
            <v>075RUTHERFORDLaVERGNE</v>
          </cell>
          <cell r="B343" t="str">
            <v>RUTHERFORD</v>
          </cell>
          <cell r="C343" t="str">
            <v>LaVERGNE</v>
          </cell>
          <cell r="E343">
            <v>2.2193999999999998</v>
          </cell>
          <cell r="F343">
            <v>0.71</v>
          </cell>
          <cell r="H343">
            <v>2.9293999999999998</v>
          </cell>
          <cell r="I343" t="str">
            <v>075</v>
          </cell>
          <cell r="J343">
            <v>2021</v>
          </cell>
        </row>
        <row r="344">
          <cell r="A344" t="str">
            <v>075RUTHERFORDMURFREESBORO</v>
          </cell>
          <cell r="B344" t="str">
            <v>RUTHERFORD</v>
          </cell>
          <cell r="C344" t="str">
            <v>MURFREESBORO</v>
          </cell>
          <cell r="E344">
            <v>2.2193999999999998</v>
          </cell>
          <cell r="F344">
            <v>1.2894000000000001</v>
          </cell>
          <cell r="H344">
            <v>3.5087999999999999</v>
          </cell>
          <cell r="I344" t="str">
            <v>075</v>
          </cell>
          <cell r="J344">
            <v>2021</v>
          </cell>
        </row>
        <row r="345">
          <cell r="A345" t="str">
            <v>075RUTHERFORDSMYRNA</v>
          </cell>
          <cell r="B345" t="str">
            <v>RUTHERFORD</v>
          </cell>
          <cell r="C345" t="str">
            <v>SMYRNA</v>
          </cell>
          <cell r="E345">
            <v>2.2193999999999998</v>
          </cell>
          <cell r="F345">
            <v>0.70069999999999999</v>
          </cell>
          <cell r="H345">
            <v>2.9201000000000001</v>
          </cell>
          <cell r="I345" t="str">
            <v>075</v>
          </cell>
          <cell r="J345">
            <v>2021</v>
          </cell>
        </row>
        <row r="346">
          <cell r="A346" t="str">
            <v>075RUTHERFORD</v>
          </cell>
          <cell r="B346" t="str">
            <v>RUTHERFORD</v>
          </cell>
          <cell r="E346">
            <v>2.2193999999999998</v>
          </cell>
          <cell r="H346">
            <v>2.2193999999999998</v>
          </cell>
          <cell r="I346" t="str">
            <v>075</v>
          </cell>
          <cell r="J346">
            <v>2021</v>
          </cell>
        </row>
        <row r="347">
          <cell r="A347" t="str">
            <v>076SCOTTHUNTSVILLE</v>
          </cell>
          <cell r="B347" t="str">
            <v>SCOTT</v>
          </cell>
          <cell r="C347" t="str">
            <v>HUNTSVILLE</v>
          </cell>
          <cell r="E347">
            <v>2.4639000000000002</v>
          </cell>
          <cell r="F347">
            <v>0.5</v>
          </cell>
          <cell r="H347">
            <v>2.9639000000000002</v>
          </cell>
          <cell r="I347" t="str">
            <v>076</v>
          </cell>
          <cell r="J347">
            <v>2021</v>
          </cell>
        </row>
        <row r="348">
          <cell r="A348" t="str">
            <v>076SCOTTONEIDAONEIDA SSD</v>
          </cell>
          <cell r="B348" t="str">
            <v>SCOTT</v>
          </cell>
          <cell r="C348" t="str">
            <v>ONEIDA</v>
          </cell>
          <cell r="D348" t="str">
            <v>ONEIDA SSD</v>
          </cell>
          <cell r="E348">
            <v>2.4424000000000001</v>
          </cell>
          <cell r="F348">
            <v>1.35</v>
          </cell>
          <cell r="G348">
            <v>0.51</v>
          </cell>
          <cell r="H348">
            <v>4.3023999999999996</v>
          </cell>
          <cell r="I348" t="str">
            <v>076</v>
          </cell>
          <cell r="J348">
            <v>2021</v>
          </cell>
        </row>
        <row r="349">
          <cell r="A349" t="str">
            <v>076SCOTTONEIDA</v>
          </cell>
          <cell r="B349" t="str">
            <v>SCOTT</v>
          </cell>
          <cell r="C349" t="str">
            <v>ONEIDA</v>
          </cell>
          <cell r="E349">
            <v>2.4639000000000002</v>
          </cell>
          <cell r="F349">
            <v>1.35</v>
          </cell>
          <cell r="H349">
            <v>3.8138999999999998</v>
          </cell>
          <cell r="I349" t="str">
            <v>076</v>
          </cell>
          <cell r="J349">
            <v>2021</v>
          </cell>
        </row>
        <row r="350">
          <cell r="A350" t="str">
            <v>076SCOTTONEIDA SSD</v>
          </cell>
          <cell r="B350" t="str">
            <v>SCOTT</v>
          </cell>
          <cell r="D350" t="str">
            <v>ONEIDA SSD</v>
          </cell>
          <cell r="E350">
            <v>2.4424000000000001</v>
          </cell>
          <cell r="G350">
            <v>0.51</v>
          </cell>
          <cell r="H350">
            <v>2.9523999999999999</v>
          </cell>
          <cell r="I350" t="str">
            <v>076</v>
          </cell>
          <cell r="J350">
            <v>2021</v>
          </cell>
        </row>
        <row r="351">
          <cell r="A351" t="str">
            <v>076SCOTT</v>
          </cell>
          <cell r="B351" t="str">
            <v>SCOTT</v>
          </cell>
          <cell r="E351">
            <v>2.4639000000000002</v>
          </cell>
          <cell r="H351">
            <v>2.4639000000000002</v>
          </cell>
          <cell r="I351" t="str">
            <v>076</v>
          </cell>
          <cell r="J351">
            <v>2021</v>
          </cell>
        </row>
        <row r="352">
          <cell r="A352" t="str">
            <v>077SEQUATCHIEDUNLAP</v>
          </cell>
          <cell r="B352" t="str">
            <v>SEQUATCHIE</v>
          </cell>
          <cell r="C352" t="str">
            <v>DUNLAP</v>
          </cell>
          <cell r="E352">
            <v>2.4422000000000001</v>
          </cell>
          <cell r="F352">
            <v>0.82599999999999996</v>
          </cell>
          <cell r="H352">
            <v>3.2682000000000002</v>
          </cell>
          <cell r="I352" t="str">
            <v>077</v>
          </cell>
          <cell r="J352">
            <v>2021</v>
          </cell>
        </row>
        <row r="353">
          <cell r="A353" t="str">
            <v>077SEQUATCHIE</v>
          </cell>
          <cell r="B353" t="str">
            <v>SEQUATCHIE</v>
          </cell>
          <cell r="E353">
            <v>2.4422000000000001</v>
          </cell>
          <cell r="H353">
            <v>2.4422000000000001</v>
          </cell>
          <cell r="I353" t="str">
            <v>077</v>
          </cell>
          <cell r="J353">
            <v>2021</v>
          </cell>
        </row>
        <row r="354">
          <cell r="A354" t="str">
            <v>078SEVIERGATLINBURG</v>
          </cell>
          <cell r="B354" t="str">
            <v>SEVIER</v>
          </cell>
          <cell r="C354" t="str">
            <v>GATLINBURG</v>
          </cell>
          <cell r="E354">
            <v>1.48</v>
          </cell>
          <cell r="F354">
            <v>0.12570000000000001</v>
          </cell>
          <cell r="H354">
            <v>1.6056999999999999</v>
          </cell>
          <cell r="I354" t="str">
            <v>078</v>
          </cell>
          <cell r="J354">
            <v>2021</v>
          </cell>
        </row>
        <row r="355">
          <cell r="A355" t="str">
            <v>078SEVIERPIGEON FORGE</v>
          </cell>
          <cell r="B355" t="str">
            <v>SEVIER</v>
          </cell>
          <cell r="C355" t="str">
            <v>PIGEON FORGE</v>
          </cell>
          <cell r="E355">
            <v>1.48</v>
          </cell>
          <cell r="F355">
            <v>0.16520000000000001</v>
          </cell>
          <cell r="H355">
            <v>1.6452</v>
          </cell>
          <cell r="I355" t="str">
            <v>078</v>
          </cell>
          <cell r="J355">
            <v>2021</v>
          </cell>
        </row>
        <row r="356">
          <cell r="A356" t="str">
            <v>078SEVIERPITTMAN CENTER</v>
          </cell>
          <cell r="B356" t="str">
            <v>SEVIER</v>
          </cell>
          <cell r="C356" t="str">
            <v>PITTMAN CENTER</v>
          </cell>
          <cell r="E356">
            <v>1.48</v>
          </cell>
          <cell r="F356">
            <v>0.63560000000000005</v>
          </cell>
          <cell r="H356">
            <v>2.1156000000000001</v>
          </cell>
          <cell r="I356" t="str">
            <v>078</v>
          </cell>
          <cell r="J356">
            <v>2021</v>
          </cell>
        </row>
        <row r="357">
          <cell r="A357" t="str">
            <v>078SEVIERSEVIERVILLE</v>
          </cell>
          <cell r="B357" t="str">
            <v>SEVIER</v>
          </cell>
          <cell r="C357" t="str">
            <v>SEVIERVILLE</v>
          </cell>
          <cell r="E357">
            <v>1.48</v>
          </cell>
          <cell r="F357">
            <v>0.4254</v>
          </cell>
          <cell r="H357">
            <v>1.9054</v>
          </cell>
          <cell r="I357" t="str">
            <v>078</v>
          </cell>
          <cell r="J357">
            <v>2021</v>
          </cell>
        </row>
        <row r="358">
          <cell r="A358" t="str">
            <v>078SEVIER</v>
          </cell>
          <cell r="B358" t="str">
            <v>SEVIER</v>
          </cell>
          <cell r="E358">
            <v>1.48</v>
          </cell>
          <cell r="H358">
            <v>1.48</v>
          </cell>
          <cell r="I358" t="str">
            <v>078</v>
          </cell>
          <cell r="J358">
            <v>2021</v>
          </cell>
        </row>
        <row r="359">
          <cell r="A359" t="str">
            <v>079SHELBYARLINGTON</v>
          </cell>
          <cell r="B359" t="str">
            <v>SHELBY</v>
          </cell>
          <cell r="C359" t="str">
            <v>ARLINGTON</v>
          </cell>
          <cell r="E359">
            <v>3.45</v>
          </cell>
          <cell r="F359">
            <v>1.28</v>
          </cell>
          <cell r="H359">
            <v>4.7300000000000004</v>
          </cell>
          <cell r="I359" t="str">
            <v>079</v>
          </cell>
          <cell r="J359">
            <v>2021</v>
          </cell>
        </row>
        <row r="360">
          <cell r="A360" t="str">
            <v>079SHELBYBARTLETT</v>
          </cell>
          <cell r="B360" t="str">
            <v>SHELBY</v>
          </cell>
          <cell r="C360" t="str">
            <v>BARTLETT</v>
          </cell>
          <cell r="E360">
            <v>3.45</v>
          </cell>
          <cell r="F360">
            <v>1.75</v>
          </cell>
          <cell r="H360">
            <v>5.2</v>
          </cell>
          <cell r="I360" t="str">
            <v>079</v>
          </cell>
          <cell r="J360">
            <v>2021</v>
          </cell>
        </row>
        <row r="361">
          <cell r="A361" t="str">
            <v>079SHELBYCOLLIERVILLE</v>
          </cell>
          <cell r="B361" t="str">
            <v>SHELBY</v>
          </cell>
          <cell r="C361" t="str">
            <v>COLLIERVILLE</v>
          </cell>
          <cell r="E361">
            <v>3.45</v>
          </cell>
          <cell r="F361">
            <v>1.72</v>
          </cell>
          <cell r="H361">
            <v>5.17</v>
          </cell>
          <cell r="I361" t="str">
            <v>079</v>
          </cell>
          <cell r="J361">
            <v>2021</v>
          </cell>
        </row>
        <row r="362">
          <cell r="A362" t="str">
            <v>079SHELBYGERMANTOWN</v>
          </cell>
          <cell r="B362" t="str">
            <v>SHELBY</v>
          </cell>
          <cell r="C362" t="str">
            <v>GERMANTOWN</v>
          </cell>
          <cell r="E362">
            <v>3.45</v>
          </cell>
          <cell r="F362">
            <v>1.6779999999999999</v>
          </cell>
          <cell r="H362">
            <v>5.1280000000000001</v>
          </cell>
          <cell r="I362" t="str">
            <v>079</v>
          </cell>
          <cell r="J362">
            <v>2021</v>
          </cell>
        </row>
        <row r="363">
          <cell r="A363" t="str">
            <v>079SHELBYLAKELAND</v>
          </cell>
          <cell r="B363" t="str">
            <v>SHELBY</v>
          </cell>
          <cell r="C363" t="str">
            <v>LAKELAND</v>
          </cell>
          <cell r="E363">
            <v>3.45</v>
          </cell>
          <cell r="F363">
            <v>1.04</v>
          </cell>
          <cell r="H363">
            <v>4.49</v>
          </cell>
          <cell r="I363" t="str">
            <v>079</v>
          </cell>
          <cell r="J363">
            <v>2021</v>
          </cell>
        </row>
        <row r="364">
          <cell r="A364" t="str">
            <v>079SHELBYMEMPHIS</v>
          </cell>
          <cell r="B364" t="str">
            <v>SHELBY</v>
          </cell>
          <cell r="C364" t="str">
            <v>MEMPHIS</v>
          </cell>
          <cell r="E364">
            <v>3.45</v>
          </cell>
          <cell r="F364">
            <v>2.7130489999999998</v>
          </cell>
          <cell r="H364">
            <v>6.163049</v>
          </cell>
          <cell r="I364" t="str">
            <v>079</v>
          </cell>
          <cell r="J364">
            <v>2021</v>
          </cell>
        </row>
        <row r="365">
          <cell r="A365" t="str">
            <v>079SHELBYMILLINGTON</v>
          </cell>
          <cell r="B365" t="str">
            <v>SHELBY</v>
          </cell>
          <cell r="C365" t="str">
            <v>MILLINGTON</v>
          </cell>
          <cell r="E365">
            <v>3.45</v>
          </cell>
          <cell r="F365">
            <v>1.4</v>
          </cell>
          <cell r="H365">
            <v>4.8499999999999996</v>
          </cell>
          <cell r="I365" t="str">
            <v>079</v>
          </cell>
          <cell r="J365">
            <v>2021</v>
          </cell>
        </row>
        <row r="366">
          <cell r="A366" t="str">
            <v>079SHELBY</v>
          </cell>
          <cell r="B366" t="str">
            <v>SHELBY</v>
          </cell>
          <cell r="E366">
            <v>3.45</v>
          </cell>
          <cell r="H366">
            <v>3.45</v>
          </cell>
          <cell r="I366" t="str">
            <v>079</v>
          </cell>
          <cell r="J366">
            <v>2021</v>
          </cell>
        </row>
        <row r="367">
          <cell r="A367" t="str">
            <v>080SMITHCARTHAGE</v>
          </cell>
          <cell r="B367" t="str">
            <v>SMITH</v>
          </cell>
          <cell r="C367" t="str">
            <v>CARTHAGE</v>
          </cell>
          <cell r="E367">
            <v>2.48</v>
          </cell>
          <cell r="F367">
            <v>1.1257999999999999</v>
          </cell>
          <cell r="H367">
            <v>3.6057999999999999</v>
          </cell>
          <cell r="I367" t="str">
            <v>080</v>
          </cell>
          <cell r="J367">
            <v>2021</v>
          </cell>
        </row>
        <row r="368">
          <cell r="A368" t="str">
            <v>080SMITHGORDONSVILLE</v>
          </cell>
          <cell r="B368" t="str">
            <v>SMITH</v>
          </cell>
          <cell r="C368" t="str">
            <v>GORDONSVILLE</v>
          </cell>
          <cell r="E368">
            <v>2.48</v>
          </cell>
          <cell r="F368">
            <v>0.76290000000000002</v>
          </cell>
          <cell r="H368">
            <v>3.2429000000000001</v>
          </cell>
          <cell r="I368" t="str">
            <v>080</v>
          </cell>
          <cell r="J368">
            <v>2021</v>
          </cell>
        </row>
        <row r="369">
          <cell r="A369" t="str">
            <v>080SMITHSOUTH CARTHAGE</v>
          </cell>
          <cell r="B369" t="str">
            <v>SMITH</v>
          </cell>
          <cell r="C369" t="str">
            <v>SOUTH CARTHAGE</v>
          </cell>
          <cell r="E369">
            <v>2.48</v>
          </cell>
          <cell r="F369">
            <v>0.97040000000000004</v>
          </cell>
          <cell r="H369">
            <v>3.4504000000000001</v>
          </cell>
          <cell r="I369" t="str">
            <v>080</v>
          </cell>
          <cell r="J369">
            <v>2021</v>
          </cell>
        </row>
        <row r="370">
          <cell r="A370" t="str">
            <v>080SMITH</v>
          </cell>
          <cell r="B370" t="str">
            <v>SMITH</v>
          </cell>
          <cell r="E370">
            <v>2.48</v>
          </cell>
          <cell r="H370">
            <v>2.48</v>
          </cell>
          <cell r="I370" t="str">
            <v>080</v>
          </cell>
          <cell r="J370">
            <v>2021</v>
          </cell>
        </row>
        <row r="371">
          <cell r="A371" t="str">
            <v>081STEWARTCUMBERLAND CITY</v>
          </cell>
          <cell r="B371" t="str">
            <v>STEWART</v>
          </cell>
          <cell r="C371" t="str">
            <v>CUMBERLAND CITY</v>
          </cell>
          <cell r="E371">
            <v>2.3607</v>
          </cell>
          <cell r="F371">
            <v>0.73329999999999995</v>
          </cell>
          <cell r="H371">
            <v>3.0939999999999999</v>
          </cell>
          <cell r="I371" t="str">
            <v>081</v>
          </cell>
          <cell r="J371">
            <v>2021</v>
          </cell>
        </row>
        <row r="372">
          <cell r="A372" t="str">
            <v>081STEWARTDOVER</v>
          </cell>
          <cell r="B372" t="str">
            <v>STEWART</v>
          </cell>
          <cell r="C372" t="str">
            <v>DOVER</v>
          </cell>
          <cell r="E372">
            <v>2.3607</v>
          </cell>
          <cell r="F372">
            <v>1.2237</v>
          </cell>
          <cell r="H372">
            <v>3.5844</v>
          </cell>
          <cell r="I372" t="str">
            <v>081</v>
          </cell>
          <cell r="J372">
            <v>2021</v>
          </cell>
        </row>
        <row r="373">
          <cell r="A373" t="str">
            <v>081STEWART</v>
          </cell>
          <cell r="B373" t="str">
            <v>STEWART</v>
          </cell>
          <cell r="E373">
            <v>2.3607</v>
          </cell>
          <cell r="H373">
            <v>2.3607</v>
          </cell>
          <cell r="I373" t="str">
            <v>081</v>
          </cell>
          <cell r="J373">
            <v>2021</v>
          </cell>
        </row>
        <row r="374">
          <cell r="A374" t="str">
            <v>082SULLIVANBLUFF CITY</v>
          </cell>
          <cell r="B374" t="str">
            <v>SULLIVAN</v>
          </cell>
          <cell r="C374" t="str">
            <v>BLUFF CITY</v>
          </cell>
          <cell r="E374">
            <v>2.4062000000000001</v>
          </cell>
          <cell r="F374">
            <v>1.179</v>
          </cell>
          <cell r="H374">
            <v>3.5851999999999999</v>
          </cell>
          <cell r="I374" t="str">
            <v>082</v>
          </cell>
          <cell r="J374">
            <v>2021</v>
          </cell>
        </row>
        <row r="375">
          <cell r="A375" t="str">
            <v>082SULLIVANBRISTOL</v>
          </cell>
          <cell r="B375" t="str">
            <v>SULLIVAN</v>
          </cell>
          <cell r="C375" t="str">
            <v>BRISTOL</v>
          </cell>
          <cell r="E375">
            <v>2.4062000000000001</v>
          </cell>
          <cell r="F375">
            <v>1.9863</v>
          </cell>
          <cell r="H375">
            <v>4.3925000000000001</v>
          </cell>
          <cell r="I375" t="str">
            <v>082</v>
          </cell>
          <cell r="J375">
            <v>2021</v>
          </cell>
        </row>
        <row r="376">
          <cell r="A376" t="str">
            <v>082SULLIVANJOHNSON CITY</v>
          </cell>
          <cell r="B376" t="str">
            <v>SULLIVAN</v>
          </cell>
          <cell r="C376" t="str">
            <v>JOHNSON CITY</v>
          </cell>
          <cell r="E376">
            <v>2.4062000000000001</v>
          </cell>
          <cell r="F376">
            <v>1.55</v>
          </cell>
          <cell r="H376">
            <v>3.9561999999999999</v>
          </cell>
          <cell r="I376" t="str">
            <v>082</v>
          </cell>
          <cell r="J376">
            <v>2021</v>
          </cell>
        </row>
        <row r="377">
          <cell r="A377" t="str">
            <v>082SULLIVANKINGSPORT</v>
          </cell>
          <cell r="B377" t="str">
            <v>SULLIVAN</v>
          </cell>
          <cell r="C377" t="str">
            <v>KINGSPORT</v>
          </cell>
          <cell r="E377">
            <v>2.4062000000000001</v>
          </cell>
          <cell r="F377">
            <v>1.8783000000000001</v>
          </cell>
          <cell r="H377">
            <v>4.2845000000000004</v>
          </cell>
          <cell r="I377" t="str">
            <v>082</v>
          </cell>
          <cell r="J377">
            <v>2021</v>
          </cell>
        </row>
        <row r="378">
          <cell r="A378" t="str">
            <v>082SULLIVAN</v>
          </cell>
          <cell r="B378" t="str">
            <v>SULLIVAN</v>
          </cell>
          <cell r="E378">
            <v>2.4062000000000001</v>
          </cell>
          <cell r="H378">
            <v>2.4062000000000001</v>
          </cell>
          <cell r="I378" t="str">
            <v>082</v>
          </cell>
          <cell r="J378">
            <v>2021</v>
          </cell>
        </row>
        <row r="379">
          <cell r="A379" t="str">
            <v>083SUMNERGALLATIN</v>
          </cell>
          <cell r="B379" t="str">
            <v>SUMNER</v>
          </cell>
          <cell r="C379" t="str">
            <v>GALLATIN</v>
          </cell>
          <cell r="E379">
            <v>2.262</v>
          </cell>
          <cell r="F379">
            <v>0.80010000000000003</v>
          </cell>
          <cell r="H379">
            <v>3.0621</v>
          </cell>
          <cell r="I379" t="str">
            <v>083</v>
          </cell>
          <cell r="J379">
            <v>2021</v>
          </cell>
        </row>
        <row r="380">
          <cell r="A380" t="str">
            <v>083SUMNERGOODLETTSVILLE</v>
          </cell>
          <cell r="B380" t="str">
            <v>SUMNER</v>
          </cell>
          <cell r="C380" t="str">
            <v>GOODLETTSVILLE</v>
          </cell>
          <cell r="E380">
            <v>2.262</v>
          </cell>
          <cell r="F380">
            <v>0.80659999999999998</v>
          </cell>
          <cell r="H380">
            <v>3.0686</v>
          </cell>
          <cell r="I380" t="str">
            <v>083</v>
          </cell>
          <cell r="J380">
            <v>2021</v>
          </cell>
        </row>
        <row r="381">
          <cell r="A381" t="str">
            <v>083SUMNERHENDERSONVILLE</v>
          </cell>
          <cell r="B381" t="str">
            <v>SUMNER</v>
          </cell>
          <cell r="C381" t="str">
            <v>HENDERSONVILLE</v>
          </cell>
          <cell r="E381">
            <v>2.262</v>
          </cell>
          <cell r="F381">
            <v>0.91869999999999996</v>
          </cell>
          <cell r="H381">
            <v>3.1806999999999999</v>
          </cell>
          <cell r="I381" t="str">
            <v>083</v>
          </cell>
          <cell r="J381">
            <v>2021</v>
          </cell>
        </row>
        <row r="382">
          <cell r="A382" t="str">
            <v>083SUMNERMILLERSVILLE</v>
          </cell>
          <cell r="B382" t="str">
            <v>SUMNER</v>
          </cell>
          <cell r="C382" t="str">
            <v>MILLERSVILLE</v>
          </cell>
          <cell r="E382">
            <v>2.262</v>
          </cell>
          <cell r="F382">
            <v>1</v>
          </cell>
          <cell r="H382">
            <v>3.262</v>
          </cell>
          <cell r="I382" t="str">
            <v>083</v>
          </cell>
          <cell r="J382">
            <v>2021</v>
          </cell>
        </row>
        <row r="383">
          <cell r="A383" t="str">
            <v>083SUMNERMITCHELLVILLE</v>
          </cell>
          <cell r="B383" t="str">
            <v>SUMNER</v>
          </cell>
          <cell r="C383" t="str">
            <v>MITCHELLVILLE</v>
          </cell>
          <cell r="E383">
            <v>2.262</v>
          </cell>
          <cell r="F383">
            <v>0.4662</v>
          </cell>
          <cell r="H383">
            <v>2.7282000000000002</v>
          </cell>
          <cell r="I383" t="str">
            <v>083</v>
          </cell>
          <cell r="J383">
            <v>2021</v>
          </cell>
        </row>
        <row r="384">
          <cell r="A384" t="str">
            <v>083SUMNERPORTLAND</v>
          </cell>
          <cell r="B384" t="str">
            <v>SUMNER</v>
          </cell>
          <cell r="C384" t="str">
            <v>PORTLAND</v>
          </cell>
          <cell r="E384">
            <v>2.262</v>
          </cell>
          <cell r="F384">
            <v>1.06</v>
          </cell>
          <cell r="H384">
            <v>3.3220000000000001</v>
          </cell>
          <cell r="I384" t="str">
            <v>083</v>
          </cell>
          <cell r="J384">
            <v>2021</v>
          </cell>
        </row>
        <row r="385">
          <cell r="A385" t="str">
            <v>083SUMNERWESTMORELAND</v>
          </cell>
          <cell r="B385" t="str">
            <v>SUMNER</v>
          </cell>
          <cell r="C385" t="str">
            <v>WESTMORELAND</v>
          </cell>
          <cell r="E385">
            <v>2.262</v>
          </cell>
          <cell r="F385">
            <v>1.1317999999999999</v>
          </cell>
          <cell r="H385">
            <v>3.3938000000000001</v>
          </cell>
          <cell r="I385" t="str">
            <v>083</v>
          </cell>
          <cell r="J385">
            <v>2021</v>
          </cell>
        </row>
        <row r="386">
          <cell r="A386" t="str">
            <v>083SUMNERWHITE HOUSE</v>
          </cell>
          <cell r="B386" t="str">
            <v>SUMNER</v>
          </cell>
          <cell r="C386" t="str">
            <v>WHITE HOUSE</v>
          </cell>
          <cell r="E386">
            <v>2.262</v>
          </cell>
          <cell r="F386">
            <v>1.2862</v>
          </cell>
          <cell r="H386">
            <v>3.5482</v>
          </cell>
          <cell r="I386" t="str">
            <v>083</v>
          </cell>
          <cell r="J386">
            <v>2021</v>
          </cell>
        </row>
        <row r="387">
          <cell r="A387" t="str">
            <v>083SUMNER</v>
          </cell>
          <cell r="B387" t="str">
            <v>SUMNER</v>
          </cell>
          <cell r="E387">
            <v>2.262</v>
          </cell>
          <cell r="H387">
            <v>2.262</v>
          </cell>
          <cell r="I387" t="str">
            <v>083</v>
          </cell>
          <cell r="J387">
            <v>2021</v>
          </cell>
        </row>
        <row r="388">
          <cell r="A388" t="str">
            <v>084TIPTONATOKA</v>
          </cell>
          <cell r="B388" t="str">
            <v>TIPTON</v>
          </cell>
          <cell r="C388" t="str">
            <v>ATOKA</v>
          </cell>
          <cell r="E388">
            <v>2.04</v>
          </cell>
          <cell r="F388">
            <v>0.98</v>
          </cell>
          <cell r="H388">
            <v>3.02</v>
          </cell>
          <cell r="I388" t="str">
            <v>084</v>
          </cell>
          <cell r="J388">
            <v>2021</v>
          </cell>
        </row>
        <row r="389">
          <cell r="A389" t="str">
            <v>084TIPTONBRIGHTON</v>
          </cell>
          <cell r="B389" t="str">
            <v>TIPTON</v>
          </cell>
          <cell r="C389" t="str">
            <v>BRIGHTON</v>
          </cell>
          <cell r="E389">
            <v>2.04</v>
          </cell>
          <cell r="F389">
            <v>1</v>
          </cell>
          <cell r="H389">
            <v>3.04</v>
          </cell>
          <cell r="I389" t="str">
            <v>084</v>
          </cell>
          <cell r="J389">
            <v>2021</v>
          </cell>
        </row>
        <row r="390">
          <cell r="A390" t="str">
            <v>084TIPTONCOVINGTON</v>
          </cell>
          <cell r="B390" t="str">
            <v>TIPTON</v>
          </cell>
          <cell r="C390" t="str">
            <v>COVINGTON</v>
          </cell>
          <cell r="E390">
            <v>2.04</v>
          </cell>
          <cell r="F390">
            <v>1.2413000000000001</v>
          </cell>
          <cell r="H390">
            <v>3.2812999999999999</v>
          </cell>
          <cell r="I390" t="str">
            <v>084</v>
          </cell>
          <cell r="J390">
            <v>2021</v>
          </cell>
        </row>
        <row r="391">
          <cell r="A391" t="str">
            <v>084TIPTONMASON</v>
          </cell>
          <cell r="B391" t="str">
            <v>TIPTON</v>
          </cell>
          <cell r="C391" t="str">
            <v>MASON</v>
          </cell>
          <cell r="E391">
            <v>2.04</v>
          </cell>
          <cell r="F391">
            <v>1.4635</v>
          </cell>
          <cell r="H391">
            <v>3.5034999999999998</v>
          </cell>
          <cell r="I391" t="str">
            <v>084</v>
          </cell>
          <cell r="J391">
            <v>2021</v>
          </cell>
        </row>
        <row r="392">
          <cell r="A392" t="str">
            <v>084TIPTONMUNFORD</v>
          </cell>
          <cell r="B392" t="str">
            <v>TIPTON</v>
          </cell>
          <cell r="C392" t="str">
            <v>MUNFORD</v>
          </cell>
          <cell r="E392">
            <v>2.04</v>
          </cell>
          <cell r="F392">
            <v>1.1695</v>
          </cell>
          <cell r="H392">
            <v>3.2094999999999998</v>
          </cell>
          <cell r="I392" t="str">
            <v>084</v>
          </cell>
          <cell r="J392">
            <v>2021</v>
          </cell>
        </row>
        <row r="393">
          <cell r="A393" t="str">
            <v>084TIPTON</v>
          </cell>
          <cell r="B393" t="str">
            <v>TIPTON</v>
          </cell>
          <cell r="E393">
            <v>2.04</v>
          </cell>
          <cell r="H393">
            <v>2.04</v>
          </cell>
          <cell r="I393" t="str">
            <v>084</v>
          </cell>
          <cell r="J393">
            <v>2021</v>
          </cell>
        </row>
        <row r="394">
          <cell r="A394" t="str">
            <v>085TROUSDALEHARTSVILLE</v>
          </cell>
          <cell r="B394" t="str">
            <v>TROUSDALE</v>
          </cell>
          <cell r="C394" t="str">
            <v>HARTSVILLE</v>
          </cell>
          <cell r="E394">
            <v>3.3140999999999998</v>
          </cell>
          <cell r="H394">
            <v>3.3140999999999998</v>
          </cell>
          <cell r="I394" t="str">
            <v>085</v>
          </cell>
          <cell r="J394">
            <v>2021</v>
          </cell>
        </row>
        <row r="395">
          <cell r="A395" t="str">
            <v>085TROUSDALE</v>
          </cell>
          <cell r="B395" t="str">
            <v>TROUSDALE</v>
          </cell>
          <cell r="E395">
            <v>2.4388000000000001</v>
          </cell>
          <cell r="H395">
            <v>2.4388000000000001</v>
          </cell>
          <cell r="I395" t="str">
            <v>085</v>
          </cell>
          <cell r="J395">
            <v>2021</v>
          </cell>
        </row>
        <row r="396">
          <cell r="A396" t="str">
            <v>086UNICOIERWIN</v>
          </cell>
          <cell r="B396" t="str">
            <v>UNICOI</v>
          </cell>
          <cell r="C396" t="str">
            <v>ERWIN</v>
          </cell>
          <cell r="E396">
            <v>2.8538000000000001</v>
          </cell>
          <cell r="F396">
            <v>1.8620000000000001</v>
          </cell>
          <cell r="H396">
            <v>4.7157999999999998</v>
          </cell>
          <cell r="I396" t="str">
            <v>086</v>
          </cell>
          <cell r="J396">
            <v>2021</v>
          </cell>
        </row>
        <row r="397">
          <cell r="A397" t="str">
            <v>086UNICOI</v>
          </cell>
          <cell r="B397" t="str">
            <v>UNICOI</v>
          </cell>
          <cell r="E397">
            <v>2.8538000000000001</v>
          </cell>
          <cell r="H397">
            <v>2.8538000000000001</v>
          </cell>
          <cell r="I397" t="str">
            <v>086</v>
          </cell>
          <cell r="J397">
            <v>2021</v>
          </cell>
        </row>
        <row r="398">
          <cell r="A398" t="str">
            <v>087UNION</v>
          </cell>
          <cell r="B398" t="str">
            <v>UNION</v>
          </cell>
          <cell r="E398">
            <v>2.1398999999999999</v>
          </cell>
          <cell r="H398">
            <v>2.1398999999999999</v>
          </cell>
          <cell r="I398" t="str">
            <v>087</v>
          </cell>
          <cell r="J398">
            <v>2021</v>
          </cell>
        </row>
        <row r="399">
          <cell r="A399" t="str">
            <v>088VAN BUREN</v>
          </cell>
          <cell r="B399" t="str">
            <v>VAN BUREN</v>
          </cell>
          <cell r="E399">
            <v>2.4</v>
          </cell>
          <cell r="H399">
            <v>2.4</v>
          </cell>
          <cell r="I399" t="str">
            <v>088</v>
          </cell>
          <cell r="J399">
            <v>2021</v>
          </cell>
        </row>
        <row r="400">
          <cell r="A400" t="str">
            <v>089WARRENMORRISON</v>
          </cell>
          <cell r="B400" t="str">
            <v>WARREN</v>
          </cell>
          <cell r="C400" t="str">
            <v>MORRISON</v>
          </cell>
          <cell r="E400">
            <v>1.9677</v>
          </cell>
          <cell r="F400">
            <v>0.10059999999999999</v>
          </cell>
          <cell r="H400">
            <v>2.0682999999999998</v>
          </cell>
          <cell r="I400" t="str">
            <v>089</v>
          </cell>
          <cell r="J400">
            <v>2021</v>
          </cell>
        </row>
        <row r="401">
          <cell r="A401" t="str">
            <v>089WARRENMcMINNVILLE</v>
          </cell>
          <cell r="B401" t="str">
            <v>WARREN</v>
          </cell>
          <cell r="C401" t="str">
            <v>McMINNVILLE</v>
          </cell>
          <cell r="E401">
            <v>1.9677</v>
          </cell>
          <cell r="F401">
            <v>1.8496999999999999</v>
          </cell>
          <cell r="H401">
            <v>3.8174000000000001</v>
          </cell>
          <cell r="I401" t="str">
            <v>089</v>
          </cell>
          <cell r="J401">
            <v>2021</v>
          </cell>
        </row>
        <row r="402">
          <cell r="A402" t="str">
            <v>089WARREN</v>
          </cell>
          <cell r="B402" t="str">
            <v>WARREN</v>
          </cell>
          <cell r="E402">
            <v>1.9677</v>
          </cell>
          <cell r="H402">
            <v>1.9677</v>
          </cell>
          <cell r="I402" t="str">
            <v>089</v>
          </cell>
          <cell r="J402">
            <v>2021</v>
          </cell>
        </row>
        <row r="403">
          <cell r="A403" t="str">
            <v>090WASHINGTONJOHNSON CITY</v>
          </cell>
          <cell r="B403" t="str">
            <v>WASHINGTON</v>
          </cell>
          <cell r="C403" t="str">
            <v>JOHNSON CITY</v>
          </cell>
          <cell r="E403">
            <v>2.15</v>
          </cell>
          <cell r="F403">
            <v>1.73</v>
          </cell>
          <cell r="H403">
            <v>3.88</v>
          </cell>
          <cell r="I403" t="str">
            <v>090</v>
          </cell>
          <cell r="J403">
            <v>2021</v>
          </cell>
        </row>
        <row r="404">
          <cell r="A404" t="str">
            <v>090WASHINGTONJONESBOROUGH</v>
          </cell>
          <cell r="B404" t="str">
            <v>WASHINGTON</v>
          </cell>
          <cell r="C404" t="str">
            <v>JONESBOROUGH</v>
          </cell>
          <cell r="E404">
            <v>2.15</v>
          </cell>
          <cell r="F404">
            <v>1.2</v>
          </cell>
          <cell r="H404">
            <v>3.35</v>
          </cell>
          <cell r="I404" t="str">
            <v>090</v>
          </cell>
          <cell r="J404">
            <v>2021</v>
          </cell>
        </row>
        <row r="405">
          <cell r="A405" t="str">
            <v>090WASHINGTONWATAUGA</v>
          </cell>
          <cell r="B405" t="str">
            <v>WASHINGTON</v>
          </cell>
          <cell r="C405" t="str">
            <v>WATAUGA</v>
          </cell>
          <cell r="E405">
            <v>2.15</v>
          </cell>
          <cell r="F405">
            <v>0.56999999999999995</v>
          </cell>
          <cell r="H405">
            <v>2.72</v>
          </cell>
          <cell r="I405" t="str">
            <v>090</v>
          </cell>
          <cell r="J405">
            <v>2021</v>
          </cell>
        </row>
        <row r="406">
          <cell r="A406" t="str">
            <v>090WASHINGTON</v>
          </cell>
          <cell r="B406" t="str">
            <v>WASHINGTON</v>
          </cell>
          <cell r="E406">
            <v>2.15</v>
          </cell>
          <cell r="H406">
            <v>2.15</v>
          </cell>
          <cell r="I406" t="str">
            <v>090</v>
          </cell>
          <cell r="J406">
            <v>2021</v>
          </cell>
        </row>
        <row r="407">
          <cell r="A407" t="str">
            <v>091WAYNECLIFTON</v>
          </cell>
          <cell r="B407" t="str">
            <v>WAYNE</v>
          </cell>
          <cell r="C407" t="str">
            <v>CLIFTON</v>
          </cell>
          <cell r="E407">
            <v>2.2999999999999998</v>
          </cell>
          <cell r="F407">
            <v>0.9</v>
          </cell>
          <cell r="H407">
            <v>3.2</v>
          </cell>
          <cell r="I407" t="str">
            <v>091</v>
          </cell>
          <cell r="J407">
            <v>2021</v>
          </cell>
        </row>
        <row r="408">
          <cell r="A408" t="str">
            <v>091WAYNECOLLINWOOD</v>
          </cell>
          <cell r="B408" t="str">
            <v>WAYNE</v>
          </cell>
          <cell r="C408" t="str">
            <v>COLLINWOOD</v>
          </cell>
          <cell r="E408">
            <v>2.2999999999999998</v>
          </cell>
          <cell r="F408">
            <v>1.6318999999999999</v>
          </cell>
          <cell r="H408">
            <v>3.9319000000000002</v>
          </cell>
          <cell r="I408" t="str">
            <v>091</v>
          </cell>
          <cell r="J408">
            <v>2021</v>
          </cell>
        </row>
        <row r="409">
          <cell r="A409" t="str">
            <v>091WAYNEWAYNESBORO</v>
          </cell>
          <cell r="B409" t="str">
            <v>WAYNE</v>
          </cell>
          <cell r="C409" t="str">
            <v>WAYNESBORO</v>
          </cell>
          <cell r="E409">
            <v>2.2999999999999998</v>
          </cell>
          <cell r="F409">
            <v>1.4474</v>
          </cell>
          <cell r="H409">
            <v>3.7473999999999998</v>
          </cell>
          <cell r="I409" t="str">
            <v>091</v>
          </cell>
          <cell r="J409">
            <v>2021</v>
          </cell>
        </row>
        <row r="410">
          <cell r="A410" t="str">
            <v>091WAYNE</v>
          </cell>
          <cell r="B410" t="str">
            <v>WAYNE</v>
          </cell>
          <cell r="E410">
            <v>2.2999999999999998</v>
          </cell>
          <cell r="H410">
            <v>2.2999999999999998</v>
          </cell>
          <cell r="I410" t="str">
            <v>091</v>
          </cell>
          <cell r="J410">
            <v>2021</v>
          </cell>
        </row>
        <row r="411">
          <cell r="A411" t="str">
            <v>092WEAKLEYDRESDEN</v>
          </cell>
          <cell r="B411" t="str">
            <v>WEAKLEY</v>
          </cell>
          <cell r="C411" t="str">
            <v>DRESDEN</v>
          </cell>
          <cell r="E411">
            <v>1.9726999999999999</v>
          </cell>
          <cell r="F411">
            <v>1.4837</v>
          </cell>
          <cell r="H411">
            <v>3.4563999999999999</v>
          </cell>
          <cell r="I411" t="str">
            <v>092</v>
          </cell>
          <cell r="J411">
            <v>2021</v>
          </cell>
        </row>
        <row r="412">
          <cell r="A412" t="str">
            <v>092WEAKLEYGLEASON</v>
          </cell>
          <cell r="B412" t="str">
            <v>WEAKLEY</v>
          </cell>
          <cell r="C412" t="str">
            <v>GLEASON</v>
          </cell>
          <cell r="E412">
            <v>1.9726999999999999</v>
          </cell>
          <cell r="F412">
            <v>1.6637999999999999</v>
          </cell>
          <cell r="H412">
            <v>3.6364999999999998</v>
          </cell>
          <cell r="I412" t="str">
            <v>092</v>
          </cell>
          <cell r="J412">
            <v>2021</v>
          </cell>
        </row>
        <row r="413">
          <cell r="A413" t="str">
            <v>092WEAKLEYGREENFIELD</v>
          </cell>
          <cell r="B413" t="str">
            <v>WEAKLEY</v>
          </cell>
          <cell r="C413" t="str">
            <v>GREENFIELD</v>
          </cell>
          <cell r="E413">
            <v>1.9726999999999999</v>
          </cell>
          <cell r="F413">
            <v>1.7322</v>
          </cell>
          <cell r="H413">
            <v>3.7048999999999999</v>
          </cell>
          <cell r="I413" t="str">
            <v>092</v>
          </cell>
          <cell r="J413">
            <v>2021</v>
          </cell>
        </row>
        <row r="414">
          <cell r="A414" t="str">
            <v>092WEAKLEYMARTIN</v>
          </cell>
          <cell r="B414" t="str">
            <v>WEAKLEY</v>
          </cell>
          <cell r="C414" t="str">
            <v>MARTIN</v>
          </cell>
          <cell r="E414">
            <v>1.9726999999999999</v>
          </cell>
          <cell r="F414">
            <v>1.7544</v>
          </cell>
          <cell r="H414">
            <v>3.7271000000000001</v>
          </cell>
          <cell r="I414" t="str">
            <v>092</v>
          </cell>
          <cell r="J414">
            <v>2021</v>
          </cell>
        </row>
        <row r="415">
          <cell r="A415" t="str">
            <v>092WEAKLEYMcKENZIE</v>
          </cell>
          <cell r="B415" t="str">
            <v>WEAKLEY</v>
          </cell>
          <cell r="C415" t="str">
            <v>McKENZIE</v>
          </cell>
          <cell r="E415">
            <v>1.9726999999999999</v>
          </cell>
          <cell r="F415">
            <v>1.0661</v>
          </cell>
          <cell r="H415">
            <v>3.0388000000000002</v>
          </cell>
          <cell r="I415" t="str">
            <v>092</v>
          </cell>
          <cell r="J415">
            <v>2021</v>
          </cell>
        </row>
        <row r="416">
          <cell r="A416" t="str">
            <v>092WEAKLEYSHARON</v>
          </cell>
          <cell r="B416" t="str">
            <v>WEAKLEY</v>
          </cell>
          <cell r="C416" t="str">
            <v>SHARON</v>
          </cell>
          <cell r="E416">
            <v>1.9726999999999999</v>
          </cell>
          <cell r="F416">
            <v>1.8004</v>
          </cell>
          <cell r="H416">
            <v>3.7730999999999999</v>
          </cell>
          <cell r="I416" t="str">
            <v>092</v>
          </cell>
          <cell r="J416">
            <v>2021</v>
          </cell>
        </row>
        <row r="417">
          <cell r="A417" t="str">
            <v>092WEAKLEY</v>
          </cell>
          <cell r="B417" t="str">
            <v>WEAKLEY</v>
          </cell>
          <cell r="E417">
            <v>1.9726999999999999</v>
          </cell>
          <cell r="H417">
            <v>1.9726999999999999</v>
          </cell>
          <cell r="I417" t="str">
            <v>092</v>
          </cell>
          <cell r="J417">
            <v>2021</v>
          </cell>
        </row>
        <row r="418">
          <cell r="A418" t="str">
            <v>093WHITESPARTA</v>
          </cell>
          <cell r="B418" t="str">
            <v>WHITE</v>
          </cell>
          <cell r="C418" t="str">
            <v>SPARTA</v>
          </cell>
          <cell r="E418">
            <v>2.0499999999999998</v>
          </cell>
          <cell r="F418">
            <v>0.91830000000000001</v>
          </cell>
          <cell r="H418">
            <v>2.9683000000000002</v>
          </cell>
          <cell r="I418" t="str">
            <v>093</v>
          </cell>
          <cell r="J418">
            <v>2021</v>
          </cell>
        </row>
        <row r="419">
          <cell r="A419" t="str">
            <v>093WHITE</v>
          </cell>
          <cell r="B419" t="str">
            <v>WHITE</v>
          </cell>
          <cell r="E419">
            <v>2.0499999999999998</v>
          </cell>
          <cell r="H419">
            <v>2.0499999999999998</v>
          </cell>
          <cell r="I419" t="str">
            <v>093</v>
          </cell>
          <cell r="J419">
            <v>2021</v>
          </cell>
        </row>
        <row r="420">
          <cell r="A420" t="str">
            <v>094WILLIAMSONBRENTWOOD</v>
          </cell>
          <cell r="B420" t="str">
            <v>WILLIAMSON</v>
          </cell>
          <cell r="C420" t="str">
            <v>BRENTWOOD</v>
          </cell>
          <cell r="E420">
            <v>1.88</v>
          </cell>
          <cell r="F420">
            <v>0.28999999999999998</v>
          </cell>
          <cell r="H420">
            <v>2.17</v>
          </cell>
          <cell r="I420" t="str">
            <v>094</v>
          </cell>
          <cell r="J420">
            <v>2021</v>
          </cell>
        </row>
        <row r="421">
          <cell r="A421" t="str">
            <v>094WILLIAMSONFAIRVIEW</v>
          </cell>
          <cell r="B421" t="str">
            <v>WILLIAMSON</v>
          </cell>
          <cell r="C421" t="str">
            <v>FAIRVIEW</v>
          </cell>
          <cell r="E421">
            <v>1.88</v>
          </cell>
          <cell r="F421">
            <v>0.87649999999999995</v>
          </cell>
          <cell r="H421">
            <v>2.7565</v>
          </cell>
          <cell r="I421" t="str">
            <v>094</v>
          </cell>
          <cell r="J421">
            <v>2021</v>
          </cell>
        </row>
        <row r="422">
          <cell r="A422" t="str">
            <v>094WILLIAMSONFRANKLIN IN 9TH SSD9TH SSD</v>
          </cell>
          <cell r="B422" t="str">
            <v>WILLIAMSON</v>
          </cell>
          <cell r="C422" t="str">
            <v>FRANKLIN IN 9TH SSD</v>
          </cell>
          <cell r="D422" t="str">
            <v>9TH SSD</v>
          </cell>
          <cell r="E422">
            <v>1.69</v>
          </cell>
          <cell r="F422">
            <v>0.3261</v>
          </cell>
          <cell r="G422">
            <v>0.70509999999999995</v>
          </cell>
          <cell r="H422">
            <v>2.7212000000000001</v>
          </cell>
          <cell r="I422" t="str">
            <v>094</v>
          </cell>
          <cell r="J422">
            <v>2021</v>
          </cell>
        </row>
        <row r="423">
          <cell r="A423" t="str">
            <v>094WILLIAMSONFRANKLIN IN 9TH SSD</v>
          </cell>
          <cell r="B423" t="str">
            <v>WILLIAMSON</v>
          </cell>
          <cell r="C423" t="str">
            <v>FRANKLIN IN 9TH SSD</v>
          </cell>
          <cell r="E423">
            <v>1.74</v>
          </cell>
          <cell r="F423">
            <v>0.3261</v>
          </cell>
          <cell r="G423">
            <v>0.70509999999999995</v>
          </cell>
          <cell r="H423">
            <v>2.7711999999999999</v>
          </cell>
          <cell r="I423" t="str">
            <v>094</v>
          </cell>
          <cell r="J423">
            <v>2021</v>
          </cell>
        </row>
        <row r="424">
          <cell r="A424" t="str">
            <v>094WILLIAMSONNOLENSVILLE</v>
          </cell>
          <cell r="B424" t="str">
            <v>WILLIAMSON</v>
          </cell>
          <cell r="C424" t="str">
            <v>NOLENSVILLE</v>
          </cell>
          <cell r="E424">
            <v>1.88</v>
          </cell>
          <cell r="F424">
            <v>0.28999999999999998</v>
          </cell>
          <cell r="H424">
            <v>2.17</v>
          </cell>
          <cell r="I424" t="str">
            <v>094</v>
          </cell>
          <cell r="J424">
            <v>2021</v>
          </cell>
        </row>
        <row r="425">
          <cell r="A425" t="str">
            <v>094WILLIAMSONSPRING HILL</v>
          </cell>
          <cell r="B425" t="str">
            <v>WILLIAMSON</v>
          </cell>
          <cell r="C425" t="str">
            <v>SPRING HILL</v>
          </cell>
          <cell r="E425">
            <v>1.83</v>
          </cell>
          <cell r="F425">
            <v>0.79279999999999995</v>
          </cell>
          <cell r="H425">
            <v>2.6227999999999998</v>
          </cell>
          <cell r="I425" t="str">
            <v>094</v>
          </cell>
          <cell r="J425">
            <v>2021</v>
          </cell>
        </row>
        <row r="426">
          <cell r="A426" t="str">
            <v>094WILLIAMSONTHOMPSON'S STATION</v>
          </cell>
          <cell r="B426" t="str">
            <v>WILLIAMSON</v>
          </cell>
          <cell r="C426" t="str">
            <v>THOMPSON'S STATION</v>
          </cell>
          <cell r="E426">
            <v>1.88</v>
          </cell>
          <cell r="F426">
            <v>0.10299999999999999</v>
          </cell>
          <cell r="H426">
            <v>1.9830000000000001</v>
          </cell>
          <cell r="I426" t="str">
            <v>094</v>
          </cell>
          <cell r="J426">
            <v>2021</v>
          </cell>
        </row>
        <row r="427">
          <cell r="A427" t="str">
            <v>094WILLIAMSON9TH SSD</v>
          </cell>
          <cell r="B427" t="str">
            <v>WILLIAMSON</v>
          </cell>
          <cell r="D427" t="str">
            <v>9TH SSD</v>
          </cell>
          <cell r="E427">
            <v>1.69</v>
          </cell>
          <cell r="G427">
            <v>0.70509999999999995</v>
          </cell>
          <cell r="H427">
            <v>2.3950999999999998</v>
          </cell>
          <cell r="I427" t="str">
            <v>094</v>
          </cell>
          <cell r="J427">
            <v>2021</v>
          </cell>
        </row>
        <row r="428">
          <cell r="A428" t="str">
            <v>094WILLIAMSON</v>
          </cell>
          <cell r="B428" t="str">
            <v>WILLIAMSON</v>
          </cell>
          <cell r="E428">
            <v>1.88</v>
          </cell>
          <cell r="H428">
            <v>1.88</v>
          </cell>
          <cell r="I428" t="str">
            <v>094</v>
          </cell>
          <cell r="J428">
            <v>2021</v>
          </cell>
        </row>
        <row r="429">
          <cell r="A429" t="str">
            <v>095WILSONLEBANONLEBANON SSD</v>
          </cell>
          <cell r="B429" t="str">
            <v>WILSON</v>
          </cell>
          <cell r="C429" t="str">
            <v>LEBANON</v>
          </cell>
          <cell r="D429" t="str">
            <v>LEBANON SSD</v>
          </cell>
          <cell r="E429">
            <v>1.9089</v>
          </cell>
          <cell r="F429">
            <v>0.6855</v>
          </cell>
          <cell r="G429">
            <v>0.29730000000000001</v>
          </cell>
          <cell r="H429">
            <v>2.8917000000000002</v>
          </cell>
          <cell r="I429" t="str">
            <v>095</v>
          </cell>
          <cell r="J429">
            <v>2021</v>
          </cell>
        </row>
        <row r="430">
          <cell r="A430" t="str">
            <v>095WILSONLEBANONWILSON SSD</v>
          </cell>
          <cell r="B430" t="str">
            <v>WILSON</v>
          </cell>
          <cell r="C430" t="str">
            <v>LEBANON</v>
          </cell>
          <cell r="D430" t="str">
            <v>WILSON SSD</v>
          </cell>
          <cell r="E430">
            <v>1.9089</v>
          </cell>
          <cell r="F430">
            <v>0.6855</v>
          </cell>
          <cell r="H430">
            <v>2.5943999999999998</v>
          </cell>
          <cell r="I430" t="str">
            <v>095</v>
          </cell>
          <cell r="J430">
            <v>2021</v>
          </cell>
        </row>
        <row r="431">
          <cell r="A431" t="str">
            <v>095WILSONMOUNT JULIETWILSON SSD</v>
          </cell>
          <cell r="B431" t="str">
            <v>WILSON</v>
          </cell>
          <cell r="C431" t="str">
            <v>MOUNT JULIET</v>
          </cell>
          <cell r="D431" t="str">
            <v>WILSON SSD</v>
          </cell>
          <cell r="E431">
            <v>1.9089</v>
          </cell>
          <cell r="F431">
            <v>0.11</v>
          </cell>
          <cell r="H431">
            <v>2.0188999999999999</v>
          </cell>
          <cell r="I431" t="str">
            <v>095</v>
          </cell>
          <cell r="J431">
            <v>2021</v>
          </cell>
        </row>
        <row r="432">
          <cell r="A432" t="str">
            <v>095WILSONWATERTOWNWILSON SSD</v>
          </cell>
          <cell r="B432" t="str">
            <v>WILSON</v>
          </cell>
          <cell r="C432" t="str">
            <v>WATERTOWN</v>
          </cell>
          <cell r="D432" t="str">
            <v>WILSON SSD</v>
          </cell>
          <cell r="E432">
            <v>1.9089</v>
          </cell>
          <cell r="F432">
            <v>0.60270000000000001</v>
          </cell>
          <cell r="H432">
            <v>2.5116000000000001</v>
          </cell>
          <cell r="I432" t="str">
            <v>095</v>
          </cell>
          <cell r="J432">
            <v>2021</v>
          </cell>
        </row>
        <row r="433">
          <cell r="A433" t="str">
            <v>095WILSONLEBANON SSD</v>
          </cell>
          <cell r="B433" t="str">
            <v>WILSON</v>
          </cell>
          <cell r="D433" t="str">
            <v>LEBANON SSD</v>
          </cell>
          <cell r="E433">
            <v>1.9089</v>
          </cell>
          <cell r="G433">
            <v>0.29730000000000001</v>
          </cell>
          <cell r="H433">
            <v>2.2061999999999999</v>
          </cell>
          <cell r="I433" t="str">
            <v>095</v>
          </cell>
          <cell r="J433">
            <v>2021</v>
          </cell>
        </row>
        <row r="434">
          <cell r="E434">
            <v>1.9089</v>
          </cell>
        </row>
      </sheetData>
      <sheetData sheetId="6">
        <row r="2">
          <cell r="A2" t="str">
            <v>001ANDERSONCLINTON</v>
          </cell>
          <cell r="B2" t="str">
            <v>ANDERSON</v>
          </cell>
          <cell r="C2" t="str">
            <v>CLINTON</v>
          </cell>
          <cell r="E2">
            <v>2.6015999999999999</v>
          </cell>
          <cell r="F2">
            <v>0.86460000000000004</v>
          </cell>
          <cell r="H2">
            <v>3.4662000000000002</v>
          </cell>
          <cell r="I2" t="str">
            <v>001</v>
          </cell>
          <cell r="J2">
            <v>2020</v>
          </cell>
        </row>
        <row r="3">
          <cell r="A3" t="str">
            <v>001ANDERSONNORRIS</v>
          </cell>
          <cell r="B3" t="str">
            <v>ANDERSON</v>
          </cell>
          <cell r="C3" t="str">
            <v>NORRIS</v>
          </cell>
          <cell r="E3">
            <v>2.6288999999999998</v>
          </cell>
          <cell r="F3">
            <v>1.5439000000000001</v>
          </cell>
          <cell r="H3">
            <v>4.1727999999999996</v>
          </cell>
          <cell r="I3" t="str">
            <v>001</v>
          </cell>
          <cell r="J3">
            <v>2020</v>
          </cell>
        </row>
        <row r="4">
          <cell r="A4" t="str">
            <v>001ANDERSONOAK RIDGE</v>
          </cell>
          <cell r="B4" t="str">
            <v>ANDERSON</v>
          </cell>
          <cell r="C4" t="str">
            <v>OAK RIDGE</v>
          </cell>
          <cell r="E4">
            <v>2.456</v>
          </cell>
          <cell r="F4">
            <v>2.3136000000000001</v>
          </cell>
          <cell r="H4">
            <v>4.7695999999999996</v>
          </cell>
          <cell r="I4" t="str">
            <v>001</v>
          </cell>
          <cell r="J4">
            <v>2020</v>
          </cell>
        </row>
        <row r="5">
          <cell r="A5" t="str">
            <v>001ANDERSONOLIVER SPRINGS</v>
          </cell>
          <cell r="B5" t="str">
            <v>ANDERSON</v>
          </cell>
          <cell r="C5" t="str">
            <v>OLIVER SPRINGS</v>
          </cell>
          <cell r="E5">
            <v>2.6288999999999998</v>
          </cell>
          <cell r="F5">
            <v>1.1394</v>
          </cell>
          <cell r="H5">
            <v>3.7683</v>
          </cell>
          <cell r="I5" t="str">
            <v>001</v>
          </cell>
          <cell r="J5">
            <v>2020</v>
          </cell>
        </row>
        <row r="6">
          <cell r="A6" t="str">
            <v>001ANDERSONROCKY TOP</v>
          </cell>
          <cell r="B6" t="str">
            <v>ANDERSON</v>
          </cell>
          <cell r="C6" t="str">
            <v>ROCKY TOP</v>
          </cell>
          <cell r="E6">
            <v>2.6288999999999998</v>
          </cell>
          <cell r="F6">
            <v>2</v>
          </cell>
          <cell r="H6">
            <v>4.6288999999999998</v>
          </cell>
          <cell r="I6" t="str">
            <v>001</v>
          </cell>
          <cell r="J6">
            <v>2020</v>
          </cell>
        </row>
        <row r="7">
          <cell r="A7" t="str">
            <v>001ANDERSON</v>
          </cell>
          <cell r="B7" t="str">
            <v>ANDERSON</v>
          </cell>
          <cell r="E7">
            <v>2.6288999999999998</v>
          </cell>
          <cell r="H7">
            <v>2.6288999999999998</v>
          </cell>
          <cell r="I7" t="str">
            <v>001</v>
          </cell>
          <cell r="J7">
            <v>2020</v>
          </cell>
        </row>
        <row r="8">
          <cell r="A8" t="str">
            <v>002BEDFORDBELL BUCKLE</v>
          </cell>
          <cell r="B8" t="str">
            <v>BEDFORD</v>
          </cell>
          <cell r="C8" t="str">
            <v>BELL BUCKLE</v>
          </cell>
          <cell r="E8">
            <v>2.66</v>
          </cell>
          <cell r="F8">
            <v>0.6</v>
          </cell>
          <cell r="H8">
            <v>3.26</v>
          </cell>
          <cell r="I8" t="str">
            <v>002</v>
          </cell>
          <cell r="J8">
            <v>2020</v>
          </cell>
        </row>
        <row r="9">
          <cell r="A9" t="str">
            <v>002BEDFORDNORMANDY</v>
          </cell>
          <cell r="B9" t="str">
            <v>BEDFORD</v>
          </cell>
          <cell r="C9" t="str">
            <v>NORMANDY</v>
          </cell>
          <cell r="E9">
            <v>2.66</v>
          </cell>
          <cell r="F9">
            <v>0.5</v>
          </cell>
          <cell r="H9">
            <v>3.16</v>
          </cell>
          <cell r="I9" t="str">
            <v>002</v>
          </cell>
          <cell r="J9">
            <v>2020</v>
          </cell>
        </row>
        <row r="10">
          <cell r="A10" t="str">
            <v>002BEDFORDSHELBYVILLE</v>
          </cell>
          <cell r="B10" t="str">
            <v>BEDFORD</v>
          </cell>
          <cell r="C10" t="str">
            <v>SHELBYVILLE</v>
          </cell>
          <cell r="E10">
            <v>2.66</v>
          </cell>
          <cell r="F10">
            <v>1.77</v>
          </cell>
          <cell r="H10">
            <v>4.43</v>
          </cell>
          <cell r="I10" t="str">
            <v>002</v>
          </cell>
          <cell r="J10">
            <v>2020</v>
          </cell>
        </row>
        <row r="11">
          <cell r="A11" t="str">
            <v>002BEDFORDWARTRACE</v>
          </cell>
          <cell r="B11" t="str">
            <v>BEDFORD</v>
          </cell>
          <cell r="C11" t="str">
            <v>WARTRACE</v>
          </cell>
          <cell r="E11">
            <v>2.66</v>
          </cell>
          <cell r="F11">
            <v>1.3093999999999999</v>
          </cell>
          <cell r="H11">
            <v>3.9693999999999998</v>
          </cell>
          <cell r="I11" t="str">
            <v>002</v>
          </cell>
          <cell r="J11">
            <v>2020</v>
          </cell>
        </row>
        <row r="12">
          <cell r="A12" t="str">
            <v>002BEDFORD</v>
          </cell>
          <cell r="B12" t="str">
            <v>BEDFORD</v>
          </cell>
          <cell r="E12">
            <v>2.66</v>
          </cell>
          <cell r="H12">
            <v>2.66</v>
          </cell>
          <cell r="I12" t="str">
            <v>002</v>
          </cell>
          <cell r="J12">
            <v>2020</v>
          </cell>
        </row>
        <row r="13">
          <cell r="A13" t="str">
            <v>003BENTONBIG SANDY</v>
          </cell>
          <cell r="B13" t="str">
            <v>BENTON</v>
          </cell>
          <cell r="C13" t="str">
            <v>BIG SANDY</v>
          </cell>
          <cell r="E13">
            <v>2.73</v>
          </cell>
          <cell r="F13">
            <v>0.85</v>
          </cell>
          <cell r="H13">
            <v>3.58</v>
          </cell>
          <cell r="I13" t="str">
            <v>003</v>
          </cell>
          <cell r="J13">
            <v>2020</v>
          </cell>
        </row>
        <row r="14">
          <cell r="A14" t="str">
            <v>003BENTONCAMDEN</v>
          </cell>
          <cell r="B14" t="str">
            <v>BENTON</v>
          </cell>
          <cell r="C14" t="str">
            <v>CAMDEN</v>
          </cell>
          <cell r="E14">
            <v>2.73</v>
          </cell>
          <cell r="F14">
            <v>0.93799999999999994</v>
          </cell>
          <cell r="H14">
            <v>3.6680000000000001</v>
          </cell>
          <cell r="I14" t="str">
            <v>003</v>
          </cell>
          <cell r="J14">
            <v>2020</v>
          </cell>
        </row>
        <row r="15">
          <cell r="A15" t="str">
            <v>003BENTON</v>
          </cell>
          <cell r="B15" t="str">
            <v>BENTON</v>
          </cell>
          <cell r="E15">
            <v>2.73</v>
          </cell>
          <cell r="H15">
            <v>2.73</v>
          </cell>
          <cell r="I15" t="str">
            <v>003</v>
          </cell>
          <cell r="J15">
            <v>2020</v>
          </cell>
        </row>
        <row r="16">
          <cell r="A16" t="str">
            <v>004BLEDSOEPIKEVILLE</v>
          </cell>
          <cell r="B16" t="str">
            <v>BLEDSOE</v>
          </cell>
          <cell r="C16" t="str">
            <v>PIKEVILLE</v>
          </cell>
          <cell r="E16">
            <v>2.3860000000000001</v>
          </cell>
          <cell r="F16">
            <v>1</v>
          </cell>
          <cell r="H16">
            <v>3.3860000000000001</v>
          </cell>
          <cell r="I16" t="str">
            <v>004</v>
          </cell>
          <cell r="J16">
            <v>2020</v>
          </cell>
        </row>
        <row r="17">
          <cell r="A17" t="str">
            <v>004BLEDSOE</v>
          </cell>
          <cell r="B17" t="str">
            <v>BLEDSOE</v>
          </cell>
          <cell r="E17">
            <v>2.3860000000000001</v>
          </cell>
          <cell r="H17">
            <v>2.3860000000000001</v>
          </cell>
          <cell r="I17" t="str">
            <v>004</v>
          </cell>
          <cell r="J17">
            <v>2020</v>
          </cell>
        </row>
        <row r="18">
          <cell r="A18" t="str">
            <v>005BLOUNTALCOA</v>
          </cell>
          <cell r="B18" t="str">
            <v>BLOUNT</v>
          </cell>
          <cell r="C18" t="str">
            <v>ALCOA</v>
          </cell>
          <cell r="E18">
            <v>2.4700000000000002</v>
          </cell>
          <cell r="F18">
            <v>2.27</v>
          </cell>
          <cell r="H18">
            <v>4.74</v>
          </cell>
          <cell r="I18" t="str">
            <v>005</v>
          </cell>
          <cell r="J18">
            <v>2020</v>
          </cell>
        </row>
        <row r="19">
          <cell r="A19" t="str">
            <v>005BLOUNTMARYVILLE</v>
          </cell>
          <cell r="B19" t="str">
            <v>BLOUNT</v>
          </cell>
          <cell r="C19" t="str">
            <v>MARYVILLE</v>
          </cell>
          <cell r="E19">
            <v>2.4700000000000002</v>
          </cell>
          <cell r="F19">
            <v>2.27</v>
          </cell>
          <cell r="H19">
            <v>4.74</v>
          </cell>
          <cell r="I19" t="str">
            <v>005</v>
          </cell>
          <cell r="J19">
            <v>2020</v>
          </cell>
        </row>
        <row r="20">
          <cell r="A20" t="str">
            <v>005BLOUNT</v>
          </cell>
          <cell r="B20" t="str">
            <v>BLOUNT</v>
          </cell>
          <cell r="E20">
            <v>2.4700000000000002</v>
          </cell>
          <cell r="H20">
            <v>2.4700000000000002</v>
          </cell>
          <cell r="I20" t="str">
            <v>005</v>
          </cell>
          <cell r="J20">
            <v>2020</v>
          </cell>
        </row>
        <row r="21">
          <cell r="A21" t="str">
            <v>006BRADLEYCHARLESTON</v>
          </cell>
          <cell r="B21" t="str">
            <v>BRADLEY</v>
          </cell>
          <cell r="C21" t="str">
            <v>CHARLESTON</v>
          </cell>
          <cell r="E21">
            <v>1.7821</v>
          </cell>
          <cell r="F21">
            <v>0.49159999999999998</v>
          </cell>
          <cell r="H21">
            <v>2.2736999999999998</v>
          </cell>
          <cell r="I21" t="str">
            <v>006</v>
          </cell>
          <cell r="J21">
            <v>2020</v>
          </cell>
        </row>
        <row r="22">
          <cell r="A22" t="str">
            <v>006BRADLEYCLEVELAND</v>
          </cell>
          <cell r="B22" t="str">
            <v>BRADLEY</v>
          </cell>
          <cell r="C22" t="str">
            <v>CLEVELAND</v>
          </cell>
          <cell r="E22">
            <v>1.7821</v>
          </cell>
          <cell r="F22">
            <v>2.06</v>
          </cell>
          <cell r="H22">
            <v>3.8420999999999998</v>
          </cell>
          <cell r="I22" t="str">
            <v>006</v>
          </cell>
          <cell r="J22">
            <v>2020</v>
          </cell>
        </row>
        <row r="23">
          <cell r="A23" t="str">
            <v>006BRADLEYBRADLEY CO  FIRE FRINGE</v>
          </cell>
          <cell r="B23" t="str">
            <v>BRADLEY</v>
          </cell>
          <cell r="D23" t="str">
            <v>BRADLEY CO  FIRE FRINGE</v>
          </cell>
          <cell r="E23">
            <v>1.7821</v>
          </cell>
          <cell r="G23">
            <v>0.44</v>
          </cell>
          <cell r="H23">
            <v>2.2221000000000002</v>
          </cell>
          <cell r="I23" t="str">
            <v>006</v>
          </cell>
          <cell r="J23">
            <v>2020</v>
          </cell>
        </row>
        <row r="24">
          <cell r="A24" t="str">
            <v>006BRADLEYURBAN FRINGE FIRE DIST</v>
          </cell>
          <cell r="B24" t="str">
            <v>BRADLEY</v>
          </cell>
          <cell r="D24" t="str">
            <v>URBAN FRINGE FIRE DIST</v>
          </cell>
          <cell r="E24">
            <v>1.7821</v>
          </cell>
          <cell r="G24">
            <v>0.44</v>
          </cell>
          <cell r="H24">
            <v>2.2221000000000002</v>
          </cell>
          <cell r="I24" t="str">
            <v>006</v>
          </cell>
          <cell r="J24">
            <v>2020</v>
          </cell>
        </row>
        <row r="25">
          <cell r="A25" t="str">
            <v>006BRADLEY</v>
          </cell>
          <cell r="B25" t="str">
            <v>BRADLEY</v>
          </cell>
          <cell r="E25">
            <v>1.7821</v>
          </cell>
          <cell r="H25">
            <v>1.7821</v>
          </cell>
          <cell r="I25" t="str">
            <v>006</v>
          </cell>
          <cell r="J25">
            <v>2020</v>
          </cell>
        </row>
        <row r="26">
          <cell r="A26" t="str">
            <v>007CAMPBELLJELLICO</v>
          </cell>
          <cell r="B26" t="str">
            <v>CAMPBELL</v>
          </cell>
          <cell r="C26" t="str">
            <v>JELLICO</v>
          </cell>
          <cell r="E26">
            <v>2.0659000000000001</v>
          </cell>
          <cell r="F26">
            <v>2.15</v>
          </cell>
          <cell r="H26">
            <v>4.2159000000000004</v>
          </cell>
          <cell r="I26" t="str">
            <v>007</v>
          </cell>
          <cell r="J26">
            <v>2020</v>
          </cell>
        </row>
        <row r="27">
          <cell r="A27" t="str">
            <v>007CAMPBELLLaFOLLETTE</v>
          </cell>
          <cell r="B27" t="str">
            <v>CAMPBELL</v>
          </cell>
          <cell r="C27" t="str">
            <v>LaFOLLETTE</v>
          </cell>
          <cell r="E27">
            <v>2.0659000000000001</v>
          </cell>
          <cell r="F27">
            <v>1.2949999999999999</v>
          </cell>
          <cell r="H27">
            <v>3.3609</v>
          </cell>
          <cell r="I27" t="str">
            <v>007</v>
          </cell>
          <cell r="J27">
            <v>2020</v>
          </cell>
        </row>
        <row r="28">
          <cell r="A28" t="str">
            <v>007CAMPBELLROCKY TOP</v>
          </cell>
          <cell r="B28" t="str">
            <v>CAMPBELL</v>
          </cell>
          <cell r="C28" t="str">
            <v>ROCKY TOP</v>
          </cell>
          <cell r="E28">
            <v>2.0659000000000001</v>
          </cell>
          <cell r="F28">
            <v>2</v>
          </cell>
          <cell r="H28">
            <v>4.0659000000000001</v>
          </cell>
          <cell r="I28" t="str">
            <v>007</v>
          </cell>
          <cell r="J28">
            <v>2020</v>
          </cell>
        </row>
        <row r="29">
          <cell r="A29" t="str">
            <v>007CAMPBELL</v>
          </cell>
          <cell r="B29" t="str">
            <v>CAMPBELL</v>
          </cell>
          <cell r="E29">
            <v>2.0659000000000001</v>
          </cell>
          <cell r="H29">
            <v>2.0659000000000001</v>
          </cell>
          <cell r="I29" t="str">
            <v>007</v>
          </cell>
          <cell r="J29">
            <v>2020</v>
          </cell>
        </row>
        <row r="30">
          <cell r="A30" t="str">
            <v>008CANNONWOODBURY</v>
          </cell>
          <cell r="B30" t="str">
            <v>CANNON</v>
          </cell>
          <cell r="C30" t="str">
            <v>WOODBURY</v>
          </cell>
          <cell r="E30">
            <v>2.46</v>
          </cell>
          <cell r="F30">
            <v>0.88619999999999999</v>
          </cell>
          <cell r="H30">
            <v>3.3462000000000001</v>
          </cell>
          <cell r="I30" t="str">
            <v>008</v>
          </cell>
          <cell r="J30">
            <v>2020</v>
          </cell>
        </row>
        <row r="31">
          <cell r="A31" t="str">
            <v>008CANNON</v>
          </cell>
          <cell r="B31" t="str">
            <v>CANNON</v>
          </cell>
          <cell r="E31">
            <v>2.46</v>
          </cell>
          <cell r="H31">
            <v>2.46</v>
          </cell>
          <cell r="I31" t="str">
            <v>008</v>
          </cell>
          <cell r="J31">
            <v>2020</v>
          </cell>
        </row>
        <row r="32">
          <cell r="A32" t="str">
            <v>009CARROLLBRUCETONHOLLOW ROCK BRUCETON SSD</v>
          </cell>
          <cell r="B32" t="str">
            <v>CARROLL</v>
          </cell>
          <cell r="C32" t="str">
            <v>BRUCETON</v>
          </cell>
          <cell r="D32" t="str">
            <v>HOLLOW ROCK BRUCETON SSD</v>
          </cell>
          <cell r="E32">
            <v>1.4131</v>
          </cell>
          <cell r="F32">
            <v>2.2000000000000002</v>
          </cell>
          <cell r="G32">
            <v>1.3246</v>
          </cell>
          <cell r="H32">
            <v>4.9377000000000004</v>
          </cell>
          <cell r="I32" t="str">
            <v>009</v>
          </cell>
          <cell r="J32">
            <v>2020</v>
          </cell>
        </row>
        <row r="33">
          <cell r="A33" t="str">
            <v>009CARROLLHOLLOW ROCKHOLLOW ROCK BRUCETON SSD</v>
          </cell>
          <cell r="B33" t="str">
            <v>CARROLL</v>
          </cell>
          <cell r="C33" t="str">
            <v>HOLLOW ROCK</v>
          </cell>
          <cell r="D33" t="str">
            <v>HOLLOW ROCK BRUCETON SSD</v>
          </cell>
          <cell r="E33">
            <v>1.4131</v>
          </cell>
          <cell r="F33">
            <v>1.49</v>
          </cell>
          <cell r="G33">
            <v>1.3246</v>
          </cell>
          <cell r="H33">
            <v>4.2276999999999996</v>
          </cell>
          <cell r="I33" t="str">
            <v>009</v>
          </cell>
          <cell r="J33">
            <v>2020</v>
          </cell>
        </row>
        <row r="34">
          <cell r="A34" t="str">
            <v>009CARROLLHUNTINGDONHUNTINGDON SSD</v>
          </cell>
          <cell r="B34" t="str">
            <v>CARROLL</v>
          </cell>
          <cell r="C34" t="str">
            <v>HUNTINGDON</v>
          </cell>
          <cell r="D34" t="str">
            <v>HUNTINGDON SSD</v>
          </cell>
          <cell r="E34">
            <v>1.4131</v>
          </cell>
          <cell r="F34">
            <v>1.2486999999999999</v>
          </cell>
          <cell r="G34">
            <v>1.1211</v>
          </cell>
          <cell r="H34">
            <v>3.7829000000000002</v>
          </cell>
          <cell r="I34" t="str">
            <v>009</v>
          </cell>
          <cell r="J34">
            <v>2020</v>
          </cell>
        </row>
        <row r="35">
          <cell r="A35" t="str">
            <v>009CARROLLMcKENZIEMcKENZIE SSD</v>
          </cell>
          <cell r="B35" t="str">
            <v>CARROLL</v>
          </cell>
          <cell r="C35" t="str">
            <v>McKENZIE</v>
          </cell>
          <cell r="D35" t="str">
            <v>McKENZIE SSD</v>
          </cell>
          <cell r="E35">
            <v>1.4131</v>
          </cell>
          <cell r="F35">
            <v>1.0097</v>
          </cell>
          <cell r="G35">
            <v>1.1843999999999999</v>
          </cell>
          <cell r="H35">
            <v>3.6072000000000002</v>
          </cell>
          <cell r="I35" t="str">
            <v>009</v>
          </cell>
          <cell r="J35">
            <v>2020</v>
          </cell>
        </row>
        <row r="36">
          <cell r="A36" t="str">
            <v>009CARROLLMcLEMORESVILLEWEST CARROLL CO SSD</v>
          </cell>
          <cell r="B36" t="str">
            <v>CARROLL</v>
          </cell>
          <cell r="C36" t="str">
            <v>McLEMORESVILLE</v>
          </cell>
          <cell r="D36" t="str">
            <v>WEST CARROLL CO SSD</v>
          </cell>
          <cell r="E36">
            <v>1.4131</v>
          </cell>
          <cell r="F36">
            <v>0.69569999999999999</v>
          </cell>
          <cell r="G36">
            <v>1.2206999999999999</v>
          </cell>
          <cell r="H36">
            <v>3.3294999999999999</v>
          </cell>
          <cell r="I36" t="str">
            <v>009</v>
          </cell>
          <cell r="J36">
            <v>2020</v>
          </cell>
        </row>
        <row r="37">
          <cell r="A37" t="str">
            <v>009CARROLLTREZEVANTWEST CARROLL CO SSD</v>
          </cell>
          <cell r="B37" t="str">
            <v>CARROLL</v>
          </cell>
          <cell r="C37" t="str">
            <v>TREZEVANT</v>
          </cell>
          <cell r="D37" t="str">
            <v>WEST CARROLL CO SSD</v>
          </cell>
          <cell r="E37">
            <v>1.4131</v>
          </cell>
          <cell r="F37">
            <v>0.65039999999999998</v>
          </cell>
          <cell r="G37">
            <v>1.2206999999999999</v>
          </cell>
          <cell r="H37">
            <v>3.2841999999999998</v>
          </cell>
          <cell r="I37" t="str">
            <v>009</v>
          </cell>
          <cell r="J37">
            <v>2020</v>
          </cell>
        </row>
        <row r="38">
          <cell r="A38" t="str">
            <v>009CARROLLHOLLOW ROCK BRUCETON SSD</v>
          </cell>
          <cell r="B38" t="str">
            <v>CARROLL</v>
          </cell>
          <cell r="D38" t="str">
            <v>HOLLOW ROCK BRUCETON SSD</v>
          </cell>
          <cell r="E38">
            <v>1.4131</v>
          </cell>
          <cell r="G38">
            <v>1.3246</v>
          </cell>
          <cell r="H38">
            <v>2.7376999999999998</v>
          </cell>
          <cell r="I38" t="str">
            <v>009</v>
          </cell>
          <cell r="J38">
            <v>2020</v>
          </cell>
        </row>
        <row r="39">
          <cell r="A39" t="str">
            <v>009CARROLLHUNTINGDON SSD</v>
          </cell>
          <cell r="B39" t="str">
            <v>CARROLL</v>
          </cell>
          <cell r="D39" t="str">
            <v>HUNTINGDON SSD</v>
          </cell>
          <cell r="E39">
            <v>1.4131</v>
          </cell>
          <cell r="G39">
            <v>1.1211</v>
          </cell>
          <cell r="H39">
            <v>2.5341999999999998</v>
          </cell>
          <cell r="I39" t="str">
            <v>009</v>
          </cell>
          <cell r="J39">
            <v>2020</v>
          </cell>
        </row>
        <row r="40">
          <cell r="A40" t="str">
            <v>009CARROLLMcKENZIE SSD</v>
          </cell>
          <cell r="B40" t="str">
            <v>CARROLL</v>
          </cell>
          <cell r="D40" t="str">
            <v>McKENZIE SSD</v>
          </cell>
          <cell r="E40">
            <v>1.4131</v>
          </cell>
          <cell r="G40">
            <v>1.1843999999999999</v>
          </cell>
          <cell r="H40">
            <v>2.5975000000000001</v>
          </cell>
          <cell r="I40" t="str">
            <v>009</v>
          </cell>
          <cell r="J40">
            <v>2020</v>
          </cell>
        </row>
        <row r="41">
          <cell r="A41" t="str">
            <v>009CARROLLSOUTH CARROLL CO SSD</v>
          </cell>
          <cell r="B41" t="str">
            <v>CARROLL</v>
          </cell>
          <cell r="D41" t="str">
            <v>SOUTH CARROLL CO SSD</v>
          </cell>
          <cell r="E41">
            <v>1.4131</v>
          </cell>
          <cell r="G41">
            <v>1.3539000000000001</v>
          </cell>
          <cell r="H41">
            <v>2.7669999999999999</v>
          </cell>
          <cell r="I41" t="str">
            <v>009</v>
          </cell>
          <cell r="J41">
            <v>2020</v>
          </cell>
        </row>
        <row r="42">
          <cell r="A42" t="str">
            <v>009CARROLLWEST CARROLL CO SSD</v>
          </cell>
          <cell r="B42" t="str">
            <v>CARROLL</v>
          </cell>
          <cell r="D42" t="str">
            <v>WEST CARROLL CO SSD</v>
          </cell>
          <cell r="E42">
            <v>1.4131</v>
          </cell>
          <cell r="G42">
            <v>1.2206999999999999</v>
          </cell>
          <cell r="H42">
            <v>2.6337999999999999</v>
          </cell>
          <cell r="I42" t="str">
            <v>009</v>
          </cell>
          <cell r="J42">
            <v>2020</v>
          </cell>
        </row>
        <row r="43">
          <cell r="A43" t="str">
            <v>009CARROLL</v>
          </cell>
          <cell r="B43" t="str">
            <v>CARROLL</v>
          </cell>
          <cell r="E43">
            <v>1.4131</v>
          </cell>
          <cell r="H43">
            <v>1.4131</v>
          </cell>
          <cell r="I43" t="str">
            <v>009</v>
          </cell>
          <cell r="J43">
            <v>2020</v>
          </cell>
        </row>
        <row r="44">
          <cell r="A44" t="str">
            <v>010CARTERELIZABETHTON</v>
          </cell>
          <cell r="B44" t="str">
            <v>CARTER</v>
          </cell>
          <cell r="C44" t="str">
            <v>ELIZABETHTON</v>
          </cell>
          <cell r="E44">
            <v>2.4700000000000002</v>
          </cell>
          <cell r="F44">
            <v>1.85</v>
          </cell>
          <cell r="H44">
            <v>4.32</v>
          </cell>
          <cell r="I44" t="str">
            <v>010</v>
          </cell>
          <cell r="J44">
            <v>2020</v>
          </cell>
        </row>
        <row r="45">
          <cell r="A45" t="str">
            <v>010CARTERJOHNSON CITY</v>
          </cell>
          <cell r="B45" t="str">
            <v>CARTER</v>
          </cell>
          <cell r="C45" t="str">
            <v>JOHNSON CITY</v>
          </cell>
          <cell r="E45">
            <v>2.4700000000000002</v>
          </cell>
          <cell r="F45">
            <v>1.83</v>
          </cell>
          <cell r="H45">
            <v>4.3</v>
          </cell>
          <cell r="I45" t="str">
            <v>010</v>
          </cell>
          <cell r="J45">
            <v>2020</v>
          </cell>
        </row>
        <row r="46">
          <cell r="A46" t="str">
            <v>010CARTERWATAUGA</v>
          </cell>
          <cell r="B46" t="str">
            <v>CARTER</v>
          </cell>
          <cell r="C46" t="str">
            <v>WATAUGA</v>
          </cell>
          <cell r="E46">
            <v>2.4700000000000002</v>
          </cell>
          <cell r="F46">
            <v>0.7</v>
          </cell>
          <cell r="H46">
            <v>3.17</v>
          </cell>
          <cell r="I46" t="str">
            <v>010</v>
          </cell>
          <cell r="J46">
            <v>2020</v>
          </cell>
        </row>
        <row r="47">
          <cell r="A47" t="str">
            <v>010CARTER</v>
          </cell>
          <cell r="B47" t="str">
            <v>CARTER</v>
          </cell>
          <cell r="E47">
            <v>2.4700000000000002</v>
          </cell>
          <cell r="H47">
            <v>2.4700000000000002</v>
          </cell>
          <cell r="I47" t="str">
            <v>010</v>
          </cell>
          <cell r="J47">
            <v>2020</v>
          </cell>
        </row>
        <row r="48">
          <cell r="A48" t="str">
            <v>011CHEATHAMASHLAND CITY</v>
          </cell>
          <cell r="B48" t="str">
            <v>CHEATHAM</v>
          </cell>
          <cell r="C48" t="str">
            <v>ASHLAND CITY</v>
          </cell>
          <cell r="E48">
            <v>2.4765999999999999</v>
          </cell>
          <cell r="F48">
            <v>0.50370000000000004</v>
          </cell>
          <cell r="H48">
            <v>2.9803000000000002</v>
          </cell>
          <cell r="I48" t="str">
            <v>011</v>
          </cell>
          <cell r="J48">
            <v>2020</v>
          </cell>
        </row>
        <row r="49">
          <cell r="A49" t="str">
            <v>011CHEATHAMKINGSTON SPRINGS</v>
          </cell>
          <cell r="B49" t="str">
            <v>CHEATHAM</v>
          </cell>
          <cell r="C49" t="str">
            <v>KINGSTON SPRINGS</v>
          </cell>
          <cell r="E49">
            <v>2.4765999999999999</v>
          </cell>
          <cell r="F49">
            <v>0.72</v>
          </cell>
          <cell r="H49">
            <v>3.1966000000000001</v>
          </cell>
          <cell r="I49" t="str">
            <v>011</v>
          </cell>
          <cell r="J49">
            <v>2020</v>
          </cell>
        </row>
        <row r="50">
          <cell r="A50" t="str">
            <v>011CHEATHAMPEGRAMPEGRAM FIRE DISTRICT</v>
          </cell>
          <cell r="B50" t="str">
            <v>CHEATHAM</v>
          </cell>
          <cell r="C50" t="str">
            <v>PEGRAM</v>
          </cell>
          <cell r="D50" t="str">
            <v>PEGRAM FIRE DISTRICT</v>
          </cell>
          <cell r="E50">
            <v>2.4765999999999999</v>
          </cell>
          <cell r="F50">
            <v>0.4839</v>
          </cell>
          <cell r="G50">
            <v>0.31</v>
          </cell>
          <cell r="H50">
            <v>3.2705000000000002</v>
          </cell>
          <cell r="I50" t="str">
            <v>011</v>
          </cell>
          <cell r="J50">
            <v>2020</v>
          </cell>
        </row>
        <row r="51">
          <cell r="A51" t="str">
            <v>011CHEATHAMPEGRAM</v>
          </cell>
          <cell r="B51" t="str">
            <v>CHEATHAM</v>
          </cell>
          <cell r="C51" t="str">
            <v>PEGRAM</v>
          </cell>
          <cell r="E51">
            <v>2.4765999999999999</v>
          </cell>
          <cell r="F51">
            <v>0.4839</v>
          </cell>
          <cell r="H51">
            <v>2.9605000000000001</v>
          </cell>
          <cell r="I51" t="str">
            <v>011</v>
          </cell>
          <cell r="J51">
            <v>2020</v>
          </cell>
        </row>
        <row r="52">
          <cell r="A52" t="str">
            <v>011CHEATHAMASHLAND CITY RURAL FIRE</v>
          </cell>
          <cell r="B52" t="str">
            <v>CHEATHAM</v>
          </cell>
          <cell r="D52" t="str">
            <v>ASHLAND CITY RURAL FIRE</v>
          </cell>
          <cell r="E52">
            <v>2.4765999999999999</v>
          </cell>
          <cell r="G52">
            <v>0.215</v>
          </cell>
          <cell r="H52">
            <v>2.6916000000000002</v>
          </cell>
          <cell r="I52" t="str">
            <v>011</v>
          </cell>
          <cell r="J52">
            <v>2020</v>
          </cell>
        </row>
        <row r="53">
          <cell r="A53" t="str">
            <v>011CHEATHAMHARPETH RIDGE FIRE DEPT</v>
          </cell>
          <cell r="B53" t="str">
            <v>CHEATHAM</v>
          </cell>
          <cell r="D53" t="str">
            <v>HARPETH RIDGE FIRE DEPT</v>
          </cell>
          <cell r="E53">
            <v>2.4765999999999999</v>
          </cell>
          <cell r="G53">
            <v>0.10730000000000001</v>
          </cell>
          <cell r="H53">
            <v>2.5838999999999999</v>
          </cell>
          <cell r="I53" t="str">
            <v>011</v>
          </cell>
          <cell r="J53">
            <v>2020</v>
          </cell>
        </row>
        <row r="54">
          <cell r="A54" t="str">
            <v>011CHEATHAMHENRIETTA FIRE DISTRICT</v>
          </cell>
          <cell r="B54" t="str">
            <v>CHEATHAM</v>
          </cell>
          <cell r="D54" t="str">
            <v>HENRIETTA FIRE DISTRICT</v>
          </cell>
          <cell r="E54">
            <v>2.4765999999999999</v>
          </cell>
          <cell r="G54">
            <v>0.215</v>
          </cell>
          <cell r="H54">
            <v>2.6916000000000002</v>
          </cell>
          <cell r="I54" t="str">
            <v>011</v>
          </cell>
          <cell r="J54">
            <v>2020</v>
          </cell>
        </row>
        <row r="55">
          <cell r="A55" t="str">
            <v>011CHEATHAMKINGSTON SPRINGS RURAL FIRE</v>
          </cell>
          <cell r="B55" t="str">
            <v>CHEATHAM</v>
          </cell>
          <cell r="D55" t="str">
            <v>KINGSTON SPRINGS RURAL FIRE</v>
          </cell>
          <cell r="E55">
            <v>2.4765999999999999</v>
          </cell>
          <cell r="G55">
            <v>0.2</v>
          </cell>
          <cell r="H55">
            <v>2.6766000000000001</v>
          </cell>
          <cell r="I55" t="str">
            <v>011</v>
          </cell>
          <cell r="J55">
            <v>2020</v>
          </cell>
        </row>
        <row r="56">
          <cell r="A56" t="str">
            <v>011CHEATHAMPEGRAM RURAL FIRE</v>
          </cell>
          <cell r="B56" t="str">
            <v>CHEATHAM</v>
          </cell>
          <cell r="D56" t="str">
            <v>PEGRAM RURAL FIRE</v>
          </cell>
          <cell r="E56">
            <v>2.4765999999999999</v>
          </cell>
          <cell r="G56">
            <v>0.31</v>
          </cell>
          <cell r="H56">
            <v>2.7866</v>
          </cell>
          <cell r="I56" t="str">
            <v>011</v>
          </cell>
          <cell r="J56">
            <v>2020</v>
          </cell>
        </row>
        <row r="57">
          <cell r="A57" t="str">
            <v>011CHEATHAMPLEASANT VIEW RURAL FIRE</v>
          </cell>
          <cell r="B57" t="str">
            <v>CHEATHAM</v>
          </cell>
          <cell r="D57" t="str">
            <v>PLEASANT VIEW RURAL FIRE</v>
          </cell>
          <cell r="E57">
            <v>2.4765999999999999</v>
          </cell>
          <cell r="G57">
            <v>0.215</v>
          </cell>
          <cell r="H57">
            <v>2.6916000000000002</v>
          </cell>
          <cell r="I57" t="str">
            <v>011</v>
          </cell>
          <cell r="J57">
            <v>2020</v>
          </cell>
        </row>
        <row r="58">
          <cell r="A58" t="str">
            <v>011CHEATHAMTWO RIVERS FIRE DISTRICT</v>
          </cell>
          <cell r="B58" t="str">
            <v>CHEATHAM</v>
          </cell>
          <cell r="D58" t="str">
            <v>TWO RIVERS FIRE DISTRICT</v>
          </cell>
          <cell r="E58">
            <v>2.4765999999999999</v>
          </cell>
          <cell r="G58">
            <v>0.215</v>
          </cell>
          <cell r="H58">
            <v>2.6916000000000002</v>
          </cell>
          <cell r="I58" t="str">
            <v>011</v>
          </cell>
          <cell r="J58">
            <v>2020</v>
          </cell>
        </row>
        <row r="59">
          <cell r="A59" t="str">
            <v>011CHEATHAM</v>
          </cell>
          <cell r="B59" t="str">
            <v>CHEATHAM</v>
          </cell>
          <cell r="E59">
            <v>2.4765999999999999</v>
          </cell>
          <cell r="H59">
            <v>2.4765999999999999</v>
          </cell>
          <cell r="I59" t="str">
            <v>011</v>
          </cell>
          <cell r="J59">
            <v>2020</v>
          </cell>
        </row>
        <row r="60">
          <cell r="A60" t="str">
            <v>012CHESTERHENDERSON</v>
          </cell>
          <cell r="B60" t="str">
            <v>CHESTER</v>
          </cell>
          <cell r="C60" t="str">
            <v>HENDERSON</v>
          </cell>
          <cell r="E60">
            <v>2.4861</v>
          </cell>
          <cell r="F60">
            <v>1.05</v>
          </cell>
          <cell r="H60">
            <v>3.5360999999999998</v>
          </cell>
          <cell r="I60" t="str">
            <v>012</v>
          </cell>
          <cell r="J60">
            <v>2020</v>
          </cell>
        </row>
        <row r="61">
          <cell r="A61" t="str">
            <v>012CHESTER</v>
          </cell>
          <cell r="B61" t="str">
            <v>CHESTER</v>
          </cell>
          <cell r="E61">
            <v>2.4861</v>
          </cell>
          <cell r="H61">
            <v>2.4861</v>
          </cell>
          <cell r="I61" t="str">
            <v>012</v>
          </cell>
          <cell r="J61">
            <v>2020</v>
          </cell>
        </row>
        <row r="62">
          <cell r="A62" t="str">
            <v>013CLAIBORNECUMBERLAND GAP</v>
          </cell>
          <cell r="B62" t="str">
            <v>CLAIBORNE</v>
          </cell>
          <cell r="C62" t="str">
            <v>CUMBERLAND GAP</v>
          </cell>
          <cell r="E62">
            <v>2.5777000000000001</v>
          </cell>
          <cell r="F62">
            <v>0.9</v>
          </cell>
          <cell r="H62">
            <v>3.4777</v>
          </cell>
          <cell r="I62" t="str">
            <v>013</v>
          </cell>
          <cell r="J62">
            <v>2020</v>
          </cell>
        </row>
        <row r="63">
          <cell r="A63" t="str">
            <v>013CLAIBORNE</v>
          </cell>
          <cell r="B63" t="str">
            <v>CLAIBORNE</v>
          </cell>
          <cell r="E63">
            <v>2.5777000000000001</v>
          </cell>
          <cell r="H63">
            <v>2.5777000000000001</v>
          </cell>
          <cell r="I63" t="str">
            <v>013</v>
          </cell>
          <cell r="J63">
            <v>2020</v>
          </cell>
        </row>
        <row r="64">
          <cell r="A64" t="str">
            <v>014CLAYCELINA</v>
          </cell>
          <cell r="B64" t="str">
            <v>CLAY</v>
          </cell>
          <cell r="C64" t="str">
            <v>CELINA</v>
          </cell>
          <cell r="E64">
            <v>3.1</v>
          </cell>
          <cell r="F64">
            <v>0.87319999999999998</v>
          </cell>
          <cell r="H64">
            <v>3.9731999999999998</v>
          </cell>
          <cell r="I64" t="str">
            <v>014</v>
          </cell>
          <cell r="J64">
            <v>2020</v>
          </cell>
        </row>
        <row r="65">
          <cell r="A65" t="str">
            <v>014CLAY</v>
          </cell>
          <cell r="B65" t="str">
            <v>CLAY</v>
          </cell>
          <cell r="E65">
            <v>3.1</v>
          </cell>
          <cell r="H65">
            <v>3.1</v>
          </cell>
          <cell r="I65" t="str">
            <v>014</v>
          </cell>
          <cell r="J65">
            <v>2020</v>
          </cell>
        </row>
        <row r="66">
          <cell r="A66" t="str">
            <v>015COCKENEWPORT</v>
          </cell>
          <cell r="B66" t="str">
            <v>COCKE</v>
          </cell>
          <cell r="C66" t="str">
            <v>NEWPORT</v>
          </cell>
          <cell r="E66">
            <v>2.5649999999999999</v>
          </cell>
          <cell r="F66">
            <v>2.4119999999999999</v>
          </cell>
          <cell r="H66">
            <v>4.9770000000000003</v>
          </cell>
          <cell r="I66" t="str">
            <v>015</v>
          </cell>
          <cell r="J66">
            <v>2020</v>
          </cell>
        </row>
        <row r="67">
          <cell r="A67" t="str">
            <v>015COCKE</v>
          </cell>
          <cell r="B67" t="str">
            <v>COCKE</v>
          </cell>
          <cell r="E67">
            <v>2.5649999999999999</v>
          </cell>
          <cell r="H67">
            <v>2.5649999999999999</v>
          </cell>
          <cell r="I67" t="str">
            <v>015</v>
          </cell>
          <cell r="J67">
            <v>2020</v>
          </cell>
        </row>
        <row r="68">
          <cell r="A68" t="str">
            <v>016COFFEEMANCHESTER</v>
          </cell>
          <cell r="B68" t="str">
            <v>COFFEE</v>
          </cell>
          <cell r="C68" t="str">
            <v>MANCHESTER</v>
          </cell>
          <cell r="E68">
            <v>2.6480999999999999</v>
          </cell>
          <cell r="F68">
            <v>1.9316</v>
          </cell>
          <cell r="H68">
            <v>4.5796999999999999</v>
          </cell>
          <cell r="I68" t="str">
            <v>016</v>
          </cell>
          <cell r="J68">
            <v>2020</v>
          </cell>
        </row>
        <row r="69">
          <cell r="A69" t="str">
            <v>016COFFEETULLAHOMA</v>
          </cell>
          <cell r="B69" t="str">
            <v>COFFEE</v>
          </cell>
          <cell r="C69" t="str">
            <v>TULLAHOMA</v>
          </cell>
          <cell r="E69">
            <v>2.5819000000000001</v>
          </cell>
          <cell r="F69">
            <v>2.4304999999999999</v>
          </cell>
          <cell r="H69">
            <v>5.0124000000000004</v>
          </cell>
          <cell r="I69" t="str">
            <v>016</v>
          </cell>
          <cell r="J69">
            <v>2020</v>
          </cell>
        </row>
        <row r="70">
          <cell r="A70" t="str">
            <v>016COFFEEINDUSTRIAL  PARK</v>
          </cell>
          <cell r="B70" t="str">
            <v>COFFEE</v>
          </cell>
          <cell r="D70" t="str">
            <v>INDUSTRIAL  PARK</v>
          </cell>
          <cell r="E70">
            <v>2.9323999999999999</v>
          </cell>
          <cell r="G70">
            <v>0.25359999999999999</v>
          </cell>
          <cell r="H70">
            <v>3.1859999999999999</v>
          </cell>
          <cell r="I70" t="str">
            <v>016</v>
          </cell>
          <cell r="J70">
            <v>2020</v>
          </cell>
        </row>
        <row r="71">
          <cell r="A71" t="str">
            <v>016COFFEE</v>
          </cell>
          <cell r="B71" t="str">
            <v>COFFEE</v>
          </cell>
          <cell r="E71">
            <v>2.9323999999999999</v>
          </cell>
          <cell r="H71">
            <v>2.9323999999999999</v>
          </cell>
          <cell r="I71" t="str">
            <v>016</v>
          </cell>
          <cell r="J71">
            <v>2020</v>
          </cell>
        </row>
        <row r="72">
          <cell r="A72" t="str">
            <v>017CROCKETTALAMO</v>
          </cell>
          <cell r="B72" t="str">
            <v>CROCKETT</v>
          </cell>
          <cell r="C72" t="str">
            <v>ALAMO</v>
          </cell>
          <cell r="E72">
            <v>2.64</v>
          </cell>
          <cell r="F72">
            <v>1.42</v>
          </cell>
          <cell r="H72">
            <v>4.0599999999999996</v>
          </cell>
          <cell r="I72" t="str">
            <v>017</v>
          </cell>
          <cell r="J72">
            <v>2020</v>
          </cell>
        </row>
        <row r="73">
          <cell r="A73" t="str">
            <v>017CROCKETTBELLS</v>
          </cell>
          <cell r="B73" t="str">
            <v>CROCKETT</v>
          </cell>
          <cell r="C73" t="str">
            <v>BELLS</v>
          </cell>
          <cell r="E73">
            <v>2.64</v>
          </cell>
          <cell r="F73">
            <v>1.34</v>
          </cell>
          <cell r="H73">
            <v>3.98</v>
          </cell>
          <cell r="I73" t="str">
            <v>017</v>
          </cell>
          <cell r="J73">
            <v>2020</v>
          </cell>
        </row>
        <row r="74">
          <cell r="A74" t="str">
            <v>017CROCKETTFRIENDSHIP</v>
          </cell>
          <cell r="B74" t="str">
            <v>CROCKETT</v>
          </cell>
          <cell r="C74" t="str">
            <v>FRIENDSHIP</v>
          </cell>
          <cell r="E74">
            <v>2.64</v>
          </cell>
          <cell r="F74">
            <v>1.8522000000000001</v>
          </cell>
          <cell r="H74">
            <v>4.4922000000000004</v>
          </cell>
          <cell r="I74" t="str">
            <v>017</v>
          </cell>
          <cell r="J74">
            <v>2020</v>
          </cell>
        </row>
        <row r="75">
          <cell r="A75" t="str">
            <v>017CROCKETTMAURY CITY</v>
          </cell>
          <cell r="B75" t="str">
            <v>CROCKETT</v>
          </cell>
          <cell r="C75" t="str">
            <v>MAURY CITY</v>
          </cell>
          <cell r="E75">
            <v>2.64</v>
          </cell>
          <cell r="F75">
            <v>1.0426</v>
          </cell>
          <cell r="H75">
            <v>3.6825999999999999</v>
          </cell>
          <cell r="I75" t="str">
            <v>017</v>
          </cell>
          <cell r="J75">
            <v>2020</v>
          </cell>
        </row>
        <row r="76">
          <cell r="A76" t="str">
            <v>017CROCKETT</v>
          </cell>
          <cell r="B76" t="str">
            <v>CROCKETT</v>
          </cell>
          <cell r="E76">
            <v>2.64</v>
          </cell>
          <cell r="H76">
            <v>2.64</v>
          </cell>
          <cell r="I76" t="str">
            <v>017</v>
          </cell>
          <cell r="J76">
            <v>2020</v>
          </cell>
        </row>
        <row r="77">
          <cell r="A77" t="str">
            <v>018CUMBERLANDCROSSVILLE</v>
          </cell>
          <cell r="B77" t="str">
            <v>CUMBERLAND</v>
          </cell>
          <cell r="C77" t="str">
            <v>CROSSVILLE</v>
          </cell>
          <cell r="E77">
            <v>1.5652999999999999</v>
          </cell>
          <cell r="F77">
            <v>0.59050000000000002</v>
          </cell>
          <cell r="H77">
            <v>2.1558000000000002</v>
          </cell>
          <cell r="I77" t="str">
            <v>018</v>
          </cell>
          <cell r="J77">
            <v>2020</v>
          </cell>
        </row>
        <row r="78">
          <cell r="A78" t="str">
            <v>018CUMBERLAND</v>
          </cell>
          <cell r="B78" t="str">
            <v>CUMBERLAND</v>
          </cell>
          <cell r="E78">
            <v>1.5652999999999999</v>
          </cell>
          <cell r="H78">
            <v>1.5652999999999999</v>
          </cell>
          <cell r="I78" t="str">
            <v>018</v>
          </cell>
          <cell r="J78">
            <v>2020</v>
          </cell>
        </row>
        <row r="79">
          <cell r="A79" t="str">
            <v>019DAVIDSONBELLE MEADE</v>
          </cell>
          <cell r="B79" t="str">
            <v>DAVIDSON</v>
          </cell>
          <cell r="C79" t="str">
            <v>BELLE MEADE</v>
          </cell>
          <cell r="E79">
            <v>3.7879999999999998</v>
          </cell>
          <cell r="F79">
            <v>0.3</v>
          </cell>
          <cell r="H79">
            <v>4.0880000000000001</v>
          </cell>
          <cell r="I79" t="str">
            <v>019</v>
          </cell>
          <cell r="J79">
            <v>2020</v>
          </cell>
        </row>
        <row r="80">
          <cell r="A80" t="str">
            <v>019DAVIDSONGOODLETTSVILLE</v>
          </cell>
          <cell r="B80" t="str">
            <v>DAVIDSON</v>
          </cell>
          <cell r="C80" t="str">
            <v>GOODLETTSVILLE</v>
          </cell>
          <cell r="E80">
            <v>3.7879999999999998</v>
          </cell>
          <cell r="F80">
            <v>0.91</v>
          </cell>
          <cell r="H80">
            <v>4.6980000000000004</v>
          </cell>
          <cell r="I80" t="str">
            <v>019</v>
          </cell>
          <cell r="J80">
            <v>2020</v>
          </cell>
        </row>
        <row r="81">
          <cell r="A81" t="str">
            <v>019DAVIDSONNASHVILLE</v>
          </cell>
          <cell r="B81" t="str">
            <v>DAVIDSON</v>
          </cell>
          <cell r="C81" t="str">
            <v>NASHVILLE</v>
          </cell>
          <cell r="E81">
            <v>3.7879999999999998</v>
          </cell>
          <cell r="F81">
            <v>0.433</v>
          </cell>
          <cell r="H81">
            <v>4.2210000000000001</v>
          </cell>
          <cell r="I81" t="str">
            <v>019</v>
          </cell>
          <cell r="J81">
            <v>2020</v>
          </cell>
        </row>
        <row r="82">
          <cell r="A82" t="str">
            <v>019DAVIDSONRIDGETOP</v>
          </cell>
          <cell r="B82" t="str">
            <v>DAVIDSON</v>
          </cell>
          <cell r="C82" t="str">
            <v>RIDGETOP</v>
          </cell>
          <cell r="E82">
            <v>3.7879999999999998</v>
          </cell>
          <cell r="F82">
            <v>0.63249999999999995</v>
          </cell>
          <cell r="H82">
            <v>4.4204999999999997</v>
          </cell>
          <cell r="I82" t="str">
            <v>019</v>
          </cell>
          <cell r="J82">
            <v>2020</v>
          </cell>
        </row>
        <row r="83">
          <cell r="A83" t="str">
            <v>019DAVIDSON</v>
          </cell>
          <cell r="B83" t="str">
            <v>DAVIDSON</v>
          </cell>
          <cell r="E83">
            <v>3.7879999999999998</v>
          </cell>
          <cell r="H83">
            <v>3.7879999999999998</v>
          </cell>
          <cell r="I83" t="str">
            <v>019</v>
          </cell>
          <cell r="J83">
            <v>2020</v>
          </cell>
        </row>
        <row r="84">
          <cell r="A84" t="str">
            <v>020DECATURDECATURVILLE</v>
          </cell>
          <cell r="B84" t="str">
            <v>DECATUR</v>
          </cell>
          <cell r="C84" t="str">
            <v>DECATURVILLE</v>
          </cell>
          <cell r="E84">
            <v>2.58</v>
          </cell>
          <cell r="F84">
            <v>0.86870000000000003</v>
          </cell>
          <cell r="H84">
            <v>3.4487000000000001</v>
          </cell>
          <cell r="I84" t="str">
            <v>020</v>
          </cell>
          <cell r="J84">
            <v>2020</v>
          </cell>
        </row>
        <row r="85">
          <cell r="A85" t="str">
            <v>020DECATURPARSONS</v>
          </cell>
          <cell r="B85" t="str">
            <v>DECATUR</v>
          </cell>
          <cell r="C85" t="str">
            <v>PARSONS</v>
          </cell>
          <cell r="E85">
            <v>2.58</v>
          </cell>
          <cell r="F85">
            <v>0.84950000000000003</v>
          </cell>
          <cell r="H85">
            <v>3.4295</v>
          </cell>
          <cell r="I85" t="str">
            <v>020</v>
          </cell>
          <cell r="J85">
            <v>2020</v>
          </cell>
        </row>
        <row r="86">
          <cell r="A86" t="str">
            <v>020DECATURSCOTTS HILL</v>
          </cell>
          <cell r="B86" t="str">
            <v>DECATUR</v>
          </cell>
          <cell r="C86" t="str">
            <v>SCOTTS HILL</v>
          </cell>
          <cell r="E86">
            <v>2.58</v>
          </cell>
          <cell r="F86">
            <v>0.62519999999999998</v>
          </cell>
          <cell r="H86">
            <v>3.2052</v>
          </cell>
          <cell r="I86" t="str">
            <v>020</v>
          </cell>
          <cell r="J86">
            <v>2020</v>
          </cell>
        </row>
        <row r="87">
          <cell r="A87" t="str">
            <v>020DECATUR</v>
          </cell>
          <cell r="B87" t="str">
            <v>DECATUR</v>
          </cell>
          <cell r="E87">
            <v>2.58</v>
          </cell>
          <cell r="H87">
            <v>2.58</v>
          </cell>
          <cell r="I87" t="str">
            <v>020</v>
          </cell>
          <cell r="J87">
            <v>2020</v>
          </cell>
        </row>
        <row r="88">
          <cell r="A88" t="str">
            <v>021DEKALBALEXANDRIA</v>
          </cell>
          <cell r="B88" t="str">
            <v>DEKALB</v>
          </cell>
          <cell r="C88" t="str">
            <v>ALEXANDRIA</v>
          </cell>
          <cell r="E88">
            <v>2.1234999999999999</v>
          </cell>
          <cell r="F88">
            <v>0.7944</v>
          </cell>
          <cell r="H88">
            <v>2.9178999999999999</v>
          </cell>
          <cell r="I88" t="str">
            <v>021</v>
          </cell>
          <cell r="J88">
            <v>2020</v>
          </cell>
        </row>
        <row r="89">
          <cell r="A89" t="str">
            <v>021DEKALBLIBERTY</v>
          </cell>
          <cell r="B89" t="str">
            <v>DEKALB</v>
          </cell>
          <cell r="C89" t="str">
            <v>LIBERTY</v>
          </cell>
          <cell r="E89">
            <v>2.1234999999999999</v>
          </cell>
          <cell r="F89">
            <v>0.189</v>
          </cell>
          <cell r="H89">
            <v>2.3125</v>
          </cell>
          <cell r="I89" t="str">
            <v>021</v>
          </cell>
          <cell r="J89">
            <v>2020</v>
          </cell>
        </row>
        <row r="90">
          <cell r="A90" t="str">
            <v>021DEKALBSMITHVILLE</v>
          </cell>
          <cell r="B90" t="str">
            <v>DEKALB</v>
          </cell>
          <cell r="C90" t="str">
            <v>SMITHVILLE</v>
          </cell>
          <cell r="E90">
            <v>2.1234999999999999</v>
          </cell>
          <cell r="F90">
            <v>0.89900000000000002</v>
          </cell>
          <cell r="H90">
            <v>3.0225</v>
          </cell>
          <cell r="I90" t="str">
            <v>021</v>
          </cell>
          <cell r="J90">
            <v>2020</v>
          </cell>
        </row>
        <row r="91">
          <cell r="A91" t="str">
            <v>021DEKALB</v>
          </cell>
          <cell r="B91" t="str">
            <v>DEKALB</v>
          </cell>
          <cell r="E91">
            <v>2.1234999999999999</v>
          </cell>
          <cell r="H91">
            <v>2.1234999999999999</v>
          </cell>
          <cell r="I91" t="str">
            <v>021</v>
          </cell>
          <cell r="J91">
            <v>2020</v>
          </cell>
        </row>
        <row r="92">
          <cell r="A92" t="str">
            <v>022DICKSONBURNS</v>
          </cell>
          <cell r="B92" t="str">
            <v>DICKSON</v>
          </cell>
          <cell r="C92" t="str">
            <v>BURNS</v>
          </cell>
          <cell r="E92">
            <v>2.35</v>
          </cell>
          <cell r="F92">
            <v>0.40129999999999999</v>
          </cell>
          <cell r="H92">
            <v>2.7513000000000001</v>
          </cell>
          <cell r="I92" t="str">
            <v>022</v>
          </cell>
          <cell r="J92">
            <v>2020</v>
          </cell>
        </row>
        <row r="93">
          <cell r="A93" t="str">
            <v>022DICKSONCHARLOTTE</v>
          </cell>
          <cell r="B93" t="str">
            <v>DICKSON</v>
          </cell>
          <cell r="C93" t="str">
            <v>CHARLOTTE</v>
          </cell>
          <cell r="E93">
            <v>2.35</v>
          </cell>
          <cell r="F93">
            <v>0.17019999999999999</v>
          </cell>
          <cell r="H93">
            <v>2.5202</v>
          </cell>
          <cell r="I93" t="str">
            <v>022</v>
          </cell>
          <cell r="J93">
            <v>2020</v>
          </cell>
        </row>
        <row r="94">
          <cell r="A94" t="str">
            <v>022DICKSONDICKSON</v>
          </cell>
          <cell r="B94" t="str">
            <v>DICKSON</v>
          </cell>
          <cell r="C94" t="str">
            <v>DICKSON</v>
          </cell>
          <cell r="E94">
            <v>2.35</v>
          </cell>
          <cell r="F94">
            <v>0.77349999999999997</v>
          </cell>
          <cell r="H94">
            <v>3.1234999999999999</v>
          </cell>
          <cell r="I94" t="str">
            <v>022</v>
          </cell>
          <cell r="J94">
            <v>2020</v>
          </cell>
        </row>
        <row r="95">
          <cell r="A95" t="str">
            <v>022DICKSONVANLEER</v>
          </cell>
          <cell r="B95" t="str">
            <v>DICKSON</v>
          </cell>
          <cell r="C95" t="str">
            <v>VANLEER</v>
          </cell>
          <cell r="E95">
            <v>2.35</v>
          </cell>
          <cell r="F95">
            <v>4.5699999999999998E-2</v>
          </cell>
          <cell r="H95">
            <v>2.3957000000000002</v>
          </cell>
          <cell r="I95" t="str">
            <v>022</v>
          </cell>
          <cell r="J95">
            <v>2020</v>
          </cell>
        </row>
        <row r="96">
          <cell r="A96" t="str">
            <v>022DICKSONWHITE BLUFF</v>
          </cell>
          <cell r="B96" t="str">
            <v>DICKSON</v>
          </cell>
          <cell r="C96" t="str">
            <v>WHITE BLUFF</v>
          </cell>
          <cell r="E96">
            <v>2.35</v>
          </cell>
          <cell r="F96">
            <v>0.5</v>
          </cell>
          <cell r="H96">
            <v>2.85</v>
          </cell>
          <cell r="I96" t="str">
            <v>022</v>
          </cell>
          <cell r="J96">
            <v>2020</v>
          </cell>
        </row>
        <row r="97">
          <cell r="A97" t="str">
            <v>022DICKSON</v>
          </cell>
          <cell r="B97" t="str">
            <v>DICKSON</v>
          </cell>
          <cell r="E97">
            <v>2.35</v>
          </cell>
          <cell r="H97">
            <v>2.35</v>
          </cell>
          <cell r="I97" t="str">
            <v>022</v>
          </cell>
          <cell r="J97">
            <v>2020</v>
          </cell>
        </row>
        <row r="98">
          <cell r="A98" t="str">
            <v>023DYERDYERSBURG</v>
          </cell>
          <cell r="B98" t="str">
            <v>DYER</v>
          </cell>
          <cell r="C98" t="str">
            <v>DYERSBURG</v>
          </cell>
          <cell r="E98">
            <v>2.37</v>
          </cell>
          <cell r="F98">
            <v>2.37</v>
          </cell>
          <cell r="H98">
            <v>4.74</v>
          </cell>
          <cell r="I98" t="str">
            <v>023</v>
          </cell>
          <cell r="J98">
            <v>2020</v>
          </cell>
        </row>
        <row r="99">
          <cell r="A99" t="str">
            <v>023DYERNEWBERN</v>
          </cell>
          <cell r="B99" t="str">
            <v>DYER</v>
          </cell>
          <cell r="C99" t="str">
            <v>NEWBERN</v>
          </cell>
          <cell r="E99">
            <v>2.37</v>
          </cell>
          <cell r="F99">
            <v>1.3145</v>
          </cell>
          <cell r="H99">
            <v>3.6844999999999999</v>
          </cell>
          <cell r="I99" t="str">
            <v>023</v>
          </cell>
          <cell r="J99">
            <v>2020</v>
          </cell>
        </row>
        <row r="100">
          <cell r="A100" t="str">
            <v>023DYERTRIMBLE</v>
          </cell>
          <cell r="B100" t="str">
            <v>DYER</v>
          </cell>
          <cell r="C100" t="str">
            <v>TRIMBLE</v>
          </cell>
          <cell r="E100">
            <v>2.37</v>
          </cell>
          <cell r="F100">
            <v>1.71</v>
          </cell>
          <cell r="H100">
            <v>4.08</v>
          </cell>
          <cell r="I100" t="str">
            <v>023</v>
          </cell>
          <cell r="J100">
            <v>2020</v>
          </cell>
        </row>
        <row r="101">
          <cell r="A101" t="str">
            <v>023DYER</v>
          </cell>
          <cell r="B101" t="str">
            <v>DYER</v>
          </cell>
          <cell r="E101">
            <v>2.37</v>
          </cell>
          <cell r="H101">
            <v>2.37</v>
          </cell>
          <cell r="I101" t="str">
            <v>023</v>
          </cell>
          <cell r="J101">
            <v>2020</v>
          </cell>
        </row>
        <row r="102">
          <cell r="A102" t="str">
            <v>024FAYETTEGALLAWAY</v>
          </cell>
          <cell r="B102" t="str">
            <v>FAYETTE</v>
          </cell>
          <cell r="C102" t="str">
            <v>GALLAWAY</v>
          </cell>
          <cell r="E102">
            <v>1.5074000000000001</v>
          </cell>
          <cell r="F102">
            <v>1.3408</v>
          </cell>
          <cell r="H102">
            <v>2.8481999999999998</v>
          </cell>
          <cell r="I102" t="str">
            <v>024</v>
          </cell>
          <cell r="J102">
            <v>2020</v>
          </cell>
        </row>
        <row r="103">
          <cell r="A103" t="str">
            <v>024FAYETTEGRAND JUNCTION</v>
          </cell>
          <cell r="B103" t="str">
            <v>FAYETTE</v>
          </cell>
          <cell r="C103" t="str">
            <v>GRAND JUNCTION</v>
          </cell>
          <cell r="E103">
            <v>1.5074000000000001</v>
          </cell>
          <cell r="F103">
            <v>0.75</v>
          </cell>
          <cell r="H103">
            <v>2.2574000000000001</v>
          </cell>
          <cell r="I103" t="str">
            <v>024</v>
          </cell>
          <cell r="J103">
            <v>2020</v>
          </cell>
        </row>
        <row r="104">
          <cell r="A104" t="str">
            <v>024FAYETTELaGRANGE</v>
          </cell>
          <cell r="B104" t="str">
            <v>FAYETTE</v>
          </cell>
          <cell r="C104" t="str">
            <v>LaGRANGE</v>
          </cell>
          <cell r="E104">
            <v>1.5074000000000001</v>
          </cell>
          <cell r="F104">
            <v>1.4313</v>
          </cell>
          <cell r="H104">
            <v>2.9386999999999999</v>
          </cell>
          <cell r="I104" t="str">
            <v>024</v>
          </cell>
          <cell r="J104">
            <v>2020</v>
          </cell>
        </row>
        <row r="105">
          <cell r="A105" t="str">
            <v>024FAYETTEMOSCOW</v>
          </cell>
          <cell r="B105" t="str">
            <v>FAYETTE</v>
          </cell>
          <cell r="C105" t="str">
            <v>MOSCOW</v>
          </cell>
          <cell r="E105">
            <v>1.5074000000000001</v>
          </cell>
          <cell r="F105">
            <v>2</v>
          </cell>
          <cell r="H105">
            <v>3.5074000000000001</v>
          </cell>
          <cell r="I105" t="str">
            <v>024</v>
          </cell>
          <cell r="J105">
            <v>2020</v>
          </cell>
        </row>
        <row r="106">
          <cell r="A106" t="str">
            <v>024FAYETTEOAKLAND</v>
          </cell>
          <cell r="B106" t="str">
            <v>FAYETTE</v>
          </cell>
          <cell r="C106" t="str">
            <v>OAKLAND</v>
          </cell>
          <cell r="E106">
            <v>1.5074000000000001</v>
          </cell>
          <cell r="F106">
            <v>0.52200000000000002</v>
          </cell>
          <cell r="H106">
            <v>2.0293999999999999</v>
          </cell>
          <cell r="I106" t="str">
            <v>024</v>
          </cell>
          <cell r="J106">
            <v>2020</v>
          </cell>
        </row>
        <row r="107">
          <cell r="A107" t="str">
            <v>024FAYETTEPIPERTON</v>
          </cell>
          <cell r="B107" t="str">
            <v>FAYETTE</v>
          </cell>
          <cell r="C107" t="str">
            <v>PIPERTON</v>
          </cell>
          <cell r="E107">
            <v>1.5074000000000001</v>
          </cell>
          <cell r="F107">
            <v>0.37490000000000001</v>
          </cell>
          <cell r="H107">
            <v>1.8823000000000001</v>
          </cell>
          <cell r="I107" t="str">
            <v>024</v>
          </cell>
          <cell r="J107">
            <v>2020</v>
          </cell>
        </row>
        <row r="108">
          <cell r="A108" t="str">
            <v>024FAYETTEROSSVILLE</v>
          </cell>
          <cell r="B108" t="str">
            <v>FAYETTE</v>
          </cell>
          <cell r="C108" t="str">
            <v>ROSSVILLE</v>
          </cell>
          <cell r="E108">
            <v>1.5074000000000001</v>
          </cell>
          <cell r="F108">
            <v>1.1552</v>
          </cell>
          <cell r="H108">
            <v>2.6625999999999999</v>
          </cell>
          <cell r="I108" t="str">
            <v>024</v>
          </cell>
          <cell r="J108">
            <v>2020</v>
          </cell>
        </row>
        <row r="109">
          <cell r="A109" t="str">
            <v>024FAYETTESOMERVILLE</v>
          </cell>
          <cell r="B109" t="str">
            <v>FAYETTE</v>
          </cell>
          <cell r="C109" t="str">
            <v>SOMERVILLE</v>
          </cell>
          <cell r="E109">
            <v>1.5074000000000001</v>
          </cell>
          <cell r="F109">
            <v>0.68020000000000003</v>
          </cell>
          <cell r="H109">
            <v>2.1876000000000002</v>
          </cell>
          <cell r="I109" t="str">
            <v>024</v>
          </cell>
          <cell r="J109">
            <v>2020</v>
          </cell>
        </row>
        <row r="110">
          <cell r="A110" t="str">
            <v>024FAYETTE</v>
          </cell>
          <cell r="B110" t="str">
            <v>FAYETTE</v>
          </cell>
          <cell r="E110">
            <v>1.5074000000000001</v>
          </cell>
          <cell r="H110">
            <v>1.5074000000000001</v>
          </cell>
          <cell r="I110" t="str">
            <v>024</v>
          </cell>
          <cell r="J110">
            <v>2020</v>
          </cell>
        </row>
        <row r="111">
          <cell r="A111" t="str">
            <v>025FENTRESSJAMESTOWN</v>
          </cell>
          <cell r="B111" t="str">
            <v>FENTRESS</v>
          </cell>
          <cell r="C111" t="str">
            <v>JAMESTOWN</v>
          </cell>
          <cell r="E111">
            <v>1.91</v>
          </cell>
          <cell r="F111">
            <v>0.72</v>
          </cell>
          <cell r="H111">
            <v>2.63</v>
          </cell>
          <cell r="I111" t="str">
            <v>025</v>
          </cell>
          <cell r="J111">
            <v>2020</v>
          </cell>
        </row>
        <row r="112">
          <cell r="A112" t="str">
            <v>025FENTRESS</v>
          </cell>
          <cell r="B112" t="str">
            <v>FENTRESS</v>
          </cell>
          <cell r="E112">
            <v>1.91</v>
          </cell>
          <cell r="H112">
            <v>1.91</v>
          </cell>
          <cell r="I112" t="str">
            <v>025</v>
          </cell>
          <cell r="J112">
            <v>2020</v>
          </cell>
        </row>
        <row r="113">
          <cell r="A113" t="str">
            <v>026FRANKLINCOWAN</v>
          </cell>
          <cell r="B113" t="str">
            <v>FRANKLIN</v>
          </cell>
          <cell r="C113" t="str">
            <v>COWAN</v>
          </cell>
          <cell r="E113">
            <v>2.8045</v>
          </cell>
          <cell r="F113">
            <v>1.53</v>
          </cell>
          <cell r="H113">
            <v>4.3345000000000002</v>
          </cell>
          <cell r="I113" t="str">
            <v>026</v>
          </cell>
          <cell r="J113">
            <v>2020</v>
          </cell>
        </row>
        <row r="114">
          <cell r="A114" t="str">
            <v>026FRANKLINDECHERD</v>
          </cell>
          <cell r="B114" t="str">
            <v>FRANKLIN</v>
          </cell>
          <cell r="C114" t="str">
            <v>DECHERD</v>
          </cell>
          <cell r="E114">
            <v>2.8045</v>
          </cell>
          <cell r="F114">
            <v>1.2070000000000001</v>
          </cell>
          <cell r="H114">
            <v>4.0114999999999998</v>
          </cell>
          <cell r="I114" t="str">
            <v>026</v>
          </cell>
          <cell r="J114">
            <v>2020</v>
          </cell>
        </row>
        <row r="115">
          <cell r="A115" t="str">
            <v>026FRANKLINESTILL SPRINGS</v>
          </cell>
          <cell r="B115" t="str">
            <v>FRANKLIN</v>
          </cell>
          <cell r="C115" t="str">
            <v>ESTILL SPRINGS</v>
          </cell>
          <cell r="E115">
            <v>2.8045</v>
          </cell>
          <cell r="F115">
            <v>0.83</v>
          </cell>
          <cell r="H115">
            <v>3.6345000000000001</v>
          </cell>
          <cell r="I115" t="str">
            <v>026</v>
          </cell>
          <cell r="J115">
            <v>2020</v>
          </cell>
        </row>
        <row r="116">
          <cell r="A116" t="str">
            <v>026FRANKLINHUNTLAND</v>
          </cell>
          <cell r="B116" t="str">
            <v>FRANKLIN</v>
          </cell>
          <cell r="C116" t="str">
            <v>HUNTLAND</v>
          </cell>
          <cell r="E116">
            <v>2.8045</v>
          </cell>
          <cell r="F116">
            <v>1.3089999999999999</v>
          </cell>
          <cell r="H116">
            <v>4.1135000000000002</v>
          </cell>
          <cell r="I116" t="str">
            <v>026</v>
          </cell>
          <cell r="J116">
            <v>2020</v>
          </cell>
        </row>
        <row r="117">
          <cell r="A117" t="str">
            <v>026FRANKLINTULLAHOMA</v>
          </cell>
          <cell r="B117" t="str">
            <v>FRANKLIN</v>
          </cell>
          <cell r="C117" t="str">
            <v>TULLAHOMA</v>
          </cell>
          <cell r="E117">
            <v>2.5611999999999999</v>
          </cell>
          <cell r="F117">
            <v>2.4304999999999999</v>
          </cell>
          <cell r="H117">
            <v>4.9916999999999998</v>
          </cell>
          <cell r="I117" t="str">
            <v>026</v>
          </cell>
          <cell r="J117">
            <v>2020</v>
          </cell>
        </row>
        <row r="118">
          <cell r="A118" t="str">
            <v>026FRANKLINWINCHESTER</v>
          </cell>
          <cell r="B118" t="str">
            <v>FRANKLIN</v>
          </cell>
          <cell r="C118" t="str">
            <v>WINCHESTER</v>
          </cell>
          <cell r="E118">
            <v>2.5611999999999999</v>
          </cell>
          <cell r="F118">
            <v>0.97330000000000005</v>
          </cell>
          <cell r="H118">
            <v>3.5345</v>
          </cell>
          <cell r="I118" t="str">
            <v>026</v>
          </cell>
          <cell r="J118">
            <v>2020</v>
          </cell>
        </row>
        <row r="119">
          <cell r="A119" t="str">
            <v>026FRANKLIN</v>
          </cell>
          <cell r="B119" t="str">
            <v>FRANKLIN</v>
          </cell>
          <cell r="E119">
            <v>2.8786</v>
          </cell>
          <cell r="H119">
            <v>2.8786</v>
          </cell>
          <cell r="I119" t="str">
            <v>026</v>
          </cell>
          <cell r="J119">
            <v>2020</v>
          </cell>
        </row>
        <row r="120">
          <cell r="A120" t="str">
            <v>027GIBSONBRADFORDBRADFORD SSD</v>
          </cell>
          <cell r="B120" t="str">
            <v>GIBSON</v>
          </cell>
          <cell r="C120" t="str">
            <v>BRADFORD</v>
          </cell>
          <cell r="D120" t="str">
            <v>BRADFORD SSD</v>
          </cell>
          <cell r="E120">
            <v>1.0322</v>
          </cell>
          <cell r="F120">
            <v>1.77</v>
          </cell>
          <cell r="G120">
            <v>1.7349000000000001</v>
          </cell>
          <cell r="H120">
            <v>4.5370999999999997</v>
          </cell>
          <cell r="I120" t="str">
            <v>027</v>
          </cell>
          <cell r="J120">
            <v>2020</v>
          </cell>
        </row>
        <row r="121">
          <cell r="A121" t="str">
            <v>027GIBSONDYERGIBSON CO SSD</v>
          </cell>
          <cell r="B121" t="str">
            <v>GIBSON</v>
          </cell>
          <cell r="C121" t="str">
            <v>DYER</v>
          </cell>
          <cell r="D121" t="str">
            <v>GIBSON CO SSD</v>
          </cell>
          <cell r="E121">
            <v>1.0322</v>
          </cell>
          <cell r="F121">
            <v>1.93</v>
          </cell>
          <cell r="G121">
            <v>2.0103</v>
          </cell>
          <cell r="H121">
            <v>4.9725000000000001</v>
          </cell>
          <cell r="I121" t="str">
            <v>027</v>
          </cell>
          <cell r="J121">
            <v>2020</v>
          </cell>
        </row>
        <row r="122">
          <cell r="A122" t="str">
            <v>027GIBSONGIBSONGIBSON CO SSD</v>
          </cell>
          <cell r="B122" t="str">
            <v>GIBSON</v>
          </cell>
          <cell r="C122" t="str">
            <v>GIBSON</v>
          </cell>
          <cell r="D122" t="str">
            <v>GIBSON CO SSD</v>
          </cell>
          <cell r="E122">
            <v>1.0322</v>
          </cell>
          <cell r="F122">
            <v>0.98640000000000005</v>
          </cell>
          <cell r="G122">
            <v>2.0103</v>
          </cell>
          <cell r="H122">
            <v>4.0289000000000001</v>
          </cell>
          <cell r="I122" t="str">
            <v>027</v>
          </cell>
          <cell r="J122">
            <v>2020</v>
          </cell>
        </row>
        <row r="123">
          <cell r="A123" t="str">
            <v>027GIBSONHUMBOLDTHUMBOLDT SSD</v>
          </cell>
          <cell r="B123" t="str">
            <v>GIBSON</v>
          </cell>
          <cell r="C123" t="str">
            <v>HUMBOLDT</v>
          </cell>
          <cell r="D123" t="str">
            <v>HUMBOLDT SSD</v>
          </cell>
          <cell r="E123">
            <v>1.0322</v>
          </cell>
          <cell r="F123">
            <v>2.7296999999999998</v>
          </cell>
          <cell r="H123">
            <v>3.7618999999999998</v>
          </cell>
          <cell r="I123" t="str">
            <v>027</v>
          </cell>
          <cell r="J123">
            <v>2020</v>
          </cell>
        </row>
        <row r="124">
          <cell r="A124" t="str">
            <v>027GIBSONKENTONKENTON SSD/GIBSON CO SSD</v>
          </cell>
          <cell r="B124" t="str">
            <v>GIBSON</v>
          </cell>
          <cell r="C124" t="str">
            <v>KENTON</v>
          </cell>
          <cell r="D124" t="str">
            <v>KENTON SSD/GIBSON CO SSD</v>
          </cell>
          <cell r="E124">
            <v>1.0322</v>
          </cell>
          <cell r="F124">
            <v>1.4883</v>
          </cell>
          <cell r="G124">
            <v>2.4203000000000001</v>
          </cell>
          <cell r="H124">
            <v>4.9408000000000003</v>
          </cell>
          <cell r="I124" t="str">
            <v>027</v>
          </cell>
          <cell r="J124">
            <v>2020</v>
          </cell>
        </row>
        <row r="125">
          <cell r="A125" t="str">
            <v>027GIBSONMEDINAGIBSON CO SSD</v>
          </cell>
          <cell r="B125" t="str">
            <v>GIBSON</v>
          </cell>
          <cell r="C125" t="str">
            <v>MEDINA</v>
          </cell>
          <cell r="D125" t="str">
            <v>GIBSON CO SSD</v>
          </cell>
          <cell r="E125">
            <v>1.0322</v>
          </cell>
          <cell r="F125">
            <v>1.5670999999999999</v>
          </cell>
          <cell r="G125">
            <v>2.0103</v>
          </cell>
          <cell r="H125">
            <v>4.6096000000000004</v>
          </cell>
          <cell r="I125" t="str">
            <v>027</v>
          </cell>
          <cell r="J125">
            <v>2020</v>
          </cell>
        </row>
        <row r="126">
          <cell r="A126" t="str">
            <v>027GIBSONMILANMILAN SSD</v>
          </cell>
          <cell r="B126" t="str">
            <v>GIBSON</v>
          </cell>
          <cell r="C126" t="str">
            <v>MILAN</v>
          </cell>
          <cell r="D126" t="str">
            <v>MILAN SSD</v>
          </cell>
          <cell r="E126">
            <v>1.0322</v>
          </cell>
          <cell r="F126">
            <v>1.6022000000000001</v>
          </cell>
          <cell r="G126">
            <v>2.23</v>
          </cell>
          <cell r="H126">
            <v>4.8643999999999998</v>
          </cell>
          <cell r="I126" t="str">
            <v>027</v>
          </cell>
          <cell r="J126">
            <v>2020</v>
          </cell>
        </row>
        <row r="127">
          <cell r="A127" t="str">
            <v>027GIBSONRUTHERFORDGIBSON CO SSD</v>
          </cell>
          <cell r="B127" t="str">
            <v>GIBSON</v>
          </cell>
          <cell r="C127" t="str">
            <v>RUTHERFORD</v>
          </cell>
          <cell r="D127" t="str">
            <v>GIBSON CO SSD</v>
          </cell>
          <cell r="E127">
            <v>1.0322</v>
          </cell>
          <cell r="F127">
            <v>1.94</v>
          </cell>
          <cell r="G127">
            <v>2.0103</v>
          </cell>
          <cell r="H127">
            <v>4.9824999999999999</v>
          </cell>
          <cell r="I127" t="str">
            <v>027</v>
          </cell>
          <cell r="J127">
            <v>2020</v>
          </cell>
        </row>
        <row r="128">
          <cell r="A128" t="str">
            <v>027GIBSONTRENTONTRENTON SSD</v>
          </cell>
          <cell r="B128" t="str">
            <v>GIBSON</v>
          </cell>
          <cell r="C128" t="str">
            <v>TRENTON</v>
          </cell>
          <cell r="D128" t="str">
            <v>TRENTON SSD</v>
          </cell>
          <cell r="E128">
            <v>1.0322</v>
          </cell>
          <cell r="F128">
            <v>1.63</v>
          </cell>
          <cell r="G128">
            <v>2.1105</v>
          </cell>
          <cell r="H128">
            <v>4.7727000000000004</v>
          </cell>
          <cell r="I128" t="str">
            <v>027</v>
          </cell>
          <cell r="J128">
            <v>2020</v>
          </cell>
        </row>
        <row r="129">
          <cell r="A129" t="str">
            <v>027GIBSONYORKVILLEGIBSON CO SSD</v>
          </cell>
          <cell r="B129" t="str">
            <v>GIBSON</v>
          </cell>
          <cell r="C129" t="str">
            <v>YORKVILLE</v>
          </cell>
          <cell r="D129" t="str">
            <v>GIBSON CO SSD</v>
          </cell>
          <cell r="E129">
            <v>1.0322</v>
          </cell>
          <cell r="F129">
            <v>0.56140000000000001</v>
          </cell>
          <cell r="G129">
            <v>2.0103</v>
          </cell>
          <cell r="H129">
            <v>3.6038999999999999</v>
          </cell>
          <cell r="I129" t="str">
            <v>027</v>
          </cell>
          <cell r="J129">
            <v>2020</v>
          </cell>
        </row>
        <row r="130">
          <cell r="A130" t="str">
            <v>027GIBSONBRADFORD SSD</v>
          </cell>
          <cell r="B130" t="str">
            <v>GIBSON</v>
          </cell>
          <cell r="D130" t="str">
            <v>BRADFORD SSD</v>
          </cell>
          <cell r="E130">
            <v>1.0322</v>
          </cell>
          <cell r="G130">
            <v>1.7349000000000001</v>
          </cell>
          <cell r="H130">
            <v>2.7671000000000001</v>
          </cell>
          <cell r="I130" t="str">
            <v>027</v>
          </cell>
          <cell r="J130">
            <v>2020</v>
          </cell>
        </row>
        <row r="131">
          <cell r="A131" t="str">
            <v>027GIBSONGIBSON CO SSD</v>
          </cell>
          <cell r="B131" t="str">
            <v>GIBSON</v>
          </cell>
          <cell r="D131" t="str">
            <v>GIBSON CO SSD</v>
          </cell>
          <cell r="E131">
            <v>1.0322</v>
          </cell>
          <cell r="G131">
            <v>2.0103</v>
          </cell>
          <cell r="H131">
            <v>3.0425</v>
          </cell>
          <cell r="I131" t="str">
            <v>027</v>
          </cell>
          <cell r="J131">
            <v>2020</v>
          </cell>
        </row>
        <row r="132">
          <cell r="A132" t="str">
            <v>027GIBSONKENTON SSD</v>
          </cell>
          <cell r="B132" t="str">
            <v>GIBSON</v>
          </cell>
          <cell r="D132" t="str">
            <v>KENTON SSD</v>
          </cell>
          <cell r="E132">
            <v>1.0322</v>
          </cell>
          <cell r="G132">
            <v>0.41</v>
          </cell>
          <cell r="H132">
            <v>1.4421999999999999</v>
          </cell>
          <cell r="I132" t="str">
            <v>027</v>
          </cell>
          <cell r="J132">
            <v>2020</v>
          </cell>
        </row>
        <row r="133">
          <cell r="A133" t="str">
            <v>027GIBSONKENTON SSD/GIBSON CO SSD</v>
          </cell>
          <cell r="B133" t="str">
            <v>GIBSON</v>
          </cell>
          <cell r="D133" t="str">
            <v>KENTON SSD/GIBSON CO SSD</v>
          </cell>
          <cell r="E133">
            <v>1.0322</v>
          </cell>
          <cell r="G133">
            <v>2.4203000000000001</v>
          </cell>
          <cell r="H133">
            <v>3.4525000000000001</v>
          </cell>
          <cell r="I133" t="str">
            <v>027</v>
          </cell>
          <cell r="J133">
            <v>2020</v>
          </cell>
        </row>
        <row r="134">
          <cell r="A134" t="str">
            <v>027GIBSONMILAN SSD</v>
          </cell>
          <cell r="B134" t="str">
            <v>GIBSON</v>
          </cell>
          <cell r="D134" t="str">
            <v>MILAN SSD</v>
          </cell>
          <cell r="E134">
            <v>1.0322</v>
          </cell>
          <cell r="G134">
            <v>2.23</v>
          </cell>
          <cell r="H134">
            <v>3.2622</v>
          </cell>
          <cell r="I134" t="str">
            <v>027</v>
          </cell>
          <cell r="J134">
            <v>2020</v>
          </cell>
        </row>
        <row r="135">
          <cell r="A135" t="str">
            <v>027GIBSONTRENTON SSD</v>
          </cell>
          <cell r="B135" t="str">
            <v>GIBSON</v>
          </cell>
          <cell r="D135" t="str">
            <v>TRENTON SSD</v>
          </cell>
          <cell r="E135">
            <v>1.0322</v>
          </cell>
          <cell r="G135">
            <v>2.1105</v>
          </cell>
          <cell r="H135">
            <v>3.1427</v>
          </cell>
          <cell r="I135" t="str">
            <v>027</v>
          </cell>
          <cell r="J135">
            <v>2020</v>
          </cell>
        </row>
        <row r="136">
          <cell r="A136" t="str">
            <v>027GIBSON</v>
          </cell>
          <cell r="B136" t="str">
            <v>GIBSON</v>
          </cell>
          <cell r="E136">
            <v>1.0322</v>
          </cell>
          <cell r="H136">
            <v>1.0322</v>
          </cell>
          <cell r="I136" t="str">
            <v>027</v>
          </cell>
          <cell r="J136">
            <v>2020</v>
          </cell>
        </row>
        <row r="137">
          <cell r="A137" t="str">
            <v>028GILESARDMORE</v>
          </cell>
          <cell r="B137" t="str">
            <v>GILES</v>
          </cell>
          <cell r="C137" t="str">
            <v>ARDMORE</v>
          </cell>
          <cell r="E137">
            <v>2.8247</v>
          </cell>
          <cell r="F137">
            <v>0.24</v>
          </cell>
          <cell r="H137">
            <v>3.0647000000000002</v>
          </cell>
          <cell r="I137" t="str">
            <v>028</v>
          </cell>
          <cell r="J137">
            <v>2020</v>
          </cell>
        </row>
        <row r="138">
          <cell r="A138" t="str">
            <v>028GILESELKTON</v>
          </cell>
          <cell r="B138" t="str">
            <v>GILES</v>
          </cell>
          <cell r="C138" t="str">
            <v>ELKTON</v>
          </cell>
          <cell r="E138">
            <v>2.8247</v>
          </cell>
          <cell r="F138">
            <v>0.5</v>
          </cell>
          <cell r="H138">
            <v>3.3247</v>
          </cell>
          <cell r="I138" t="str">
            <v>028</v>
          </cell>
          <cell r="J138">
            <v>2020</v>
          </cell>
        </row>
        <row r="139">
          <cell r="A139" t="str">
            <v>028GILESLYNNVILLE</v>
          </cell>
          <cell r="B139" t="str">
            <v>GILES</v>
          </cell>
          <cell r="C139" t="str">
            <v>LYNNVILLE</v>
          </cell>
          <cell r="E139">
            <v>2.8247</v>
          </cell>
          <cell r="F139">
            <v>0.58399999999999996</v>
          </cell>
          <cell r="H139">
            <v>3.4087000000000001</v>
          </cell>
          <cell r="I139" t="str">
            <v>028</v>
          </cell>
          <cell r="J139">
            <v>2020</v>
          </cell>
        </row>
        <row r="140">
          <cell r="A140" t="str">
            <v>028GILESPULASKI</v>
          </cell>
          <cell r="B140" t="str">
            <v>GILES</v>
          </cell>
          <cell r="C140" t="str">
            <v>PULASKI</v>
          </cell>
          <cell r="E140">
            <v>2.8247</v>
          </cell>
          <cell r="F140">
            <v>0.56120000000000003</v>
          </cell>
          <cell r="H140">
            <v>3.3858999999999999</v>
          </cell>
          <cell r="I140" t="str">
            <v>028</v>
          </cell>
          <cell r="J140">
            <v>2020</v>
          </cell>
        </row>
        <row r="141">
          <cell r="A141" t="str">
            <v>028GILES</v>
          </cell>
          <cell r="B141" t="str">
            <v>GILES</v>
          </cell>
          <cell r="E141">
            <v>2.8247</v>
          </cell>
          <cell r="H141">
            <v>2.8247</v>
          </cell>
          <cell r="I141" t="str">
            <v>028</v>
          </cell>
          <cell r="J141">
            <v>2020</v>
          </cell>
        </row>
        <row r="142">
          <cell r="A142" t="str">
            <v>029GRAINGER</v>
          </cell>
          <cell r="B142" t="str">
            <v>GRAINGER</v>
          </cell>
          <cell r="E142">
            <v>2.8</v>
          </cell>
          <cell r="H142">
            <v>2.8</v>
          </cell>
          <cell r="I142" t="str">
            <v>029</v>
          </cell>
          <cell r="J142">
            <v>2020</v>
          </cell>
        </row>
        <row r="143">
          <cell r="A143" t="str">
            <v>030GREENEGREENEVILLE</v>
          </cell>
          <cell r="B143" t="str">
            <v>GREENE</v>
          </cell>
          <cell r="C143" t="str">
            <v>GREENEVILLE</v>
          </cell>
          <cell r="E143">
            <v>1.9844999999999999</v>
          </cell>
          <cell r="F143">
            <v>2.1775000000000002</v>
          </cell>
          <cell r="H143">
            <v>4.1619999999999999</v>
          </cell>
          <cell r="I143" t="str">
            <v>030</v>
          </cell>
          <cell r="J143">
            <v>2020</v>
          </cell>
        </row>
        <row r="144">
          <cell r="A144" t="str">
            <v>030GREENE</v>
          </cell>
          <cell r="B144" t="str">
            <v>GREENE</v>
          </cell>
          <cell r="E144">
            <v>2.0145</v>
          </cell>
          <cell r="H144">
            <v>2.0145</v>
          </cell>
          <cell r="I144" t="str">
            <v>030</v>
          </cell>
          <cell r="J144">
            <v>2020</v>
          </cell>
        </row>
        <row r="145">
          <cell r="A145" t="str">
            <v>031GRUNDYTRACY CITY</v>
          </cell>
          <cell r="B145" t="str">
            <v>GRUNDY</v>
          </cell>
          <cell r="C145" t="str">
            <v>TRACY CITY</v>
          </cell>
          <cell r="E145">
            <v>2.2130999999999998</v>
          </cell>
          <cell r="F145">
            <v>0.53469999999999995</v>
          </cell>
          <cell r="H145">
            <v>2.7477999999999998</v>
          </cell>
          <cell r="I145" t="str">
            <v>031</v>
          </cell>
          <cell r="J145">
            <v>2020</v>
          </cell>
        </row>
        <row r="146">
          <cell r="A146" t="str">
            <v>031GRUNDY</v>
          </cell>
          <cell r="B146" t="str">
            <v>GRUNDY</v>
          </cell>
          <cell r="E146">
            <v>2.2130999999999998</v>
          </cell>
          <cell r="H146">
            <v>2.2130999999999998</v>
          </cell>
          <cell r="I146" t="str">
            <v>031</v>
          </cell>
          <cell r="J146">
            <v>2020</v>
          </cell>
        </row>
        <row r="147">
          <cell r="A147" t="str">
            <v>032HAMBLENMORRISTOWN</v>
          </cell>
          <cell r="B147" t="str">
            <v>HAMBLEN</v>
          </cell>
          <cell r="C147" t="str">
            <v>MORRISTOWN</v>
          </cell>
          <cell r="E147">
            <v>1.76</v>
          </cell>
          <cell r="F147">
            <v>1.3957999999999999</v>
          </cell>
          <cell r="H147">
            <v>3.1558000000000002</v>
          </cell>
          <cell r="I147" t="str">
            <v>032</v>
          </cell>
          <cell r="J147">
            <v>2020</v>
          </cell>
        </row>
        <row r="148">
          <cell r="A148" t="str">
            <v>032HAMBLENWHITE PINE</v>
          </cell>
          <cell r="B148" t="str">
            <v>HAMBLEN</v>
          </cell>
          <cell r="C148" t="str">
            <v>WHITE PINE</v>
          </cell>
          <cell r="E148">
            <v>1.97</v>
          </cell>
          <cell r="F148">
            <v>1.2626999999999999</v>
          </cell>
          <cell r="H148">
            <v>3.2326999999999999</v>
          </cell>
          <cell r="I148" t="str">
            <v>032</v>
          </cell>
          <cell r="J148">
            <v>2020</v>
          </cell>
        </row>
        <row r="149">
          <cell r="A149" t="str">
            <v>032HAMBLEN</v>
          </cell>
          <cell r="B149" t="str">
            <v>HAMBLEN</v>
          </cell>
          <cell r="E149">
            <v>1.97</v>
          </cell>
          <cell r="H149">
            <v>1.97</v>
          </cell>
          <cell r="I149" t="str">
            <v>032</v>
          </cell>
          <cell r="J149">
            <v>2020</v>
          </cell>
        </row>
        <row r="150">
          <cell r="A150" t="str">
            <v>033HAMILTONCHATTANOOGA</v>
          </cell>
          <cell r="B150" t="str">
            <v>HAMILTON</v>
          </cell>
          <cell r="C150" t="str">
            <v>CHATTANOOGA</v>
          </cell>
          <cell r="E150">
            <v>2.7652000000000001</v>
          </cell>
          <cell r="F150">
            <v>2.2770000000000001</v>
          </cell>
          <cell r="H150">
            <v>5.0422000000000002</v>
          </cell>
          <cell r="I150" t="str">
            <v>033</v>
          </cell>
          <cell r="J150">
            <v>2020</v>
          </cell>
        </row>
        <row r="151">
          <cell r="A151" t="str">
            <v>033HAMILTONCOLLEGEDALE</v>
          </cell>
          <cell r="B151" t="str">
            <v>HAMILTON</v>
          </cell>
          <cell r="C151" t="str">
            <v>COLLEGEDALE</v>
          </cell>
          <cell r="E151">
            <v>2.7652000000000001</v>
          </cell>
          <cell r="F151">
            <v>1.65</v>
          </cell>
          <cell r="H151">
            <v>4.4151999999999996</v>
          </cell>
          <cell r="I151" t="str">
            <v>033</v>
          </cell>
          <cell r="J151">
            <v>2020</v>
          </cell>
        </row>
        <row r="152">
          <cell r="A152" t="str">
            <v>033HAMILTONEAST RIDGE</v>
          </cell>
          <cell r="B152" t="str">
            <v>HAMILTON</v>
          </cell>
          <cell r="C152" t="str">
            <v>EAST RIDGE</v>
          </cell>
          <cell r="E152">
            <v>2.7652000000000001</v>
          </cell>
          <cell r="F152">
            <v>1.3381000000000001</v>
          </cell>
          <cell r="H152">
            <v>4.1032999999999999</v>
          </cell>
          <cell r="I152" t="str">
            <v>033</v>
          </cell>
          <cell r="J152">
            <v>2020</v>
          </cell>
        </row>
        <row r="153">
          <cell r="A153" t="str">
            <v>033HAMILTONLAKESITE</v>
          </cell>
          <cell r="B153" t="str">
            <v>HAMILTON</v>
          </cell>
          <cell r="C153" t="str">
            <v>LAKESITE</v>
          </cell>
          <cell r="E153">
            <v>2.7652000000000001</v>
          </cell>
          <cell r="F153">
            <v>0.23499999999999999</v>
          </cell>
          <cell r="H153">
            <v>3.0002</v>
          </cell>
          <cell r="I153" t="str">
            <v>033</v>
          </cell>
          <cell r="J153">
            <v>2020</v>
          </cell>
        </row>
        <row r="154">
          <cell r="A154" t="str">
            <v>033HAMILTONLOOKOUT MOUNTAIN</v>
          </cell>
          <cell r="B154" t="str">
            <v>HAMILTON</v>
          </cell>
          <cell r="C154" t="str">
            <v>LOOKOUT MOUNTAIN</v>
          </cell>
          <cell r="E154">
            <v>2.7652000000000001</v>
          </cell>
          <cell r="F154">
            <v>2.09</v>
          </cell>
          <cell r="H154">
            <v>4.8552</v>
          </cell>
          <cell r="I154" t="str">
            <v>033</v>
          </cell>
          <cell r="J154">
            <v>2020</v>
          </cell>
        </row>
        <row r="155">
          <cell r="A155" t="str">
            <v>033HAMILTONRED BANK</v>
          </cell>
          <cell r="B155" t="str">
            <v>HAMILTON</v>
          </cell>
          <cell r="C155" t="str">
            <v>RED BANK</v>
          </cell>
          <cell r="E155">
            <v>2.7652000000000001</v>
          </cell>
          <cell r="F155">
            <v>1.39</v>
          </cell>
          <cell r="H155">
            <v>4.1551999999999998</v>
          </cell>
          <cell r="I155" t="str">
            <v>033</v>
          </cell>
          <cell r="J155">
            <v>2020</v>
          </cell>
        </row>
        <row r="156">
          <cell r="A156" t="str">
            <v>033HAMILTONRIDGESIDE</v>
          </cell>
          <cell r="B156" t="str">
            <v>HAMILTON</v>
          </cell>
          <cell r="C156" t="str">
            <v>RIDGESIDE</v>
          </cell>
          <cell r="E156">
            <v>2.7652000000000001</v>
          </cell>
          <cell r="F156">
            <v>2.7309999999999999</v>
          </cell>
          <cell r="H156">
            <v>5.4962</v>
          </cell>
          <cell r="I156" t="str">
            <v>033</v>
          </cell>
          <cell r="J156">
            <v>2020</v>
          </cell>
        </row>
        <row r="157">
          <cell r="A157" t="str">
            <v>033HAMILTONSIGNAL MOUNTAIN</v>
          </cell>
          <cell r="B157" t="str">
            <v>HAMILTON</v>
          </cell>
          <cell r="C157" t="str">
            <v>SIGNAL MOUNTAIN</v>
          </cell>
          <cell r="E157">
            <v>2.7652000000000001</v>
          </cell>
          <cell r="F157">
            <v>1.8866000000000001</v>
          </cell>
          <cell r="H157">
            <v>4.6517999999999997</v>
          </cell>
          <cell r="I157" t="str">
            <v>033</v>
          </cell>
          <cell r="J157">
            <v>2020</v>
          </cell>
        </row>
        <row r="158">
          <cell r="A158" t="str">
            <v>033HAMILTONSODDY DAISY</v>
          </cell>
          <cell r="B158" t="str">
            <v>HAMILTON</v>
          </cell>
          <cell r="C158" t="str">
            <v>SODDY DAISY</v>
          </cell>
          <cell r="E158">
            <v>2.7652000000000001</v>
          </cell>
          <cell r="F158">
            <v>1.3524</v>
          </cell>
          <cell r="H158">
            <v>4.1176000000000004</v>
          </cell>
          <cell r="I158" t="str">
            <v>033</v>
          </cell>
          <cell r="J158">
            <v>2020</v>
          </cell>
        </row>
        <row r="159">
          <cell r="A159" t="str">
            <v>033HAMILTONWALDEN</v>
          </cell>
          <cell r="B159" t="str">
            <v>HAMILTON</v>
          </cell>
          <cell r="C159" t="str">
            <v>WALDEN</v>
          </cell>
          <cell r="E159">
            <v>2.7652000000000001</v>
          </cell>
          <cell r="F159">
            <v>0.60529999999999995</v>
          </cell>
          <cell r="H159">
            <v>3.3704999999999998</v>
          </cell>
          <cell r="I159" t="str">
            <v>033</v>
          </cell>
          <cell r="J159">
            <v>2020</v>
          </cell>
        </row>
        <row r="160">
          <cell r="A160" t="str">
            <v>033HAMILTON</v>
          </cell>
          <cell r="B160" t="str">
            <v>HAMILTON</v>
          </cell>
          <cell r="E160">
            <v>2.7652000000000001</v>
          </cell>
          <cell r="H160">
            <v>2.7652000000000001</v>
          </cell>
          <cell r="I160" t="str">
            <v>033</v>
          </cell>
          <cell r="J160">
            <v>2020</v>
          </cell>
        </row>
        <row r="161">
          <cell r="A161" t="str">
            <v>034HANCOCK</v>
          </cell>
          <cell r="B161" t="str">
            <v>HANCOCK</v>
          </cell>
          <cell r="E161">
            <v>2.2200000000000002</v>
          </cell>
          <cell r="H161">
            <v>2.2200000000000002</v>
          </cell>
          <cell r="I161" t="str">
            <v>034</v>
          </cell>
          <cell r="J161">
            <v>2020</v>
          </cell>
        </row>
        <row r="162">
          <cell r="A162" t="str">
            <v>035HARDEMANBOLIVAR</v>
          </cell>
          <cell r="B162" t="str">
            <v>HARDEMAN</v>
          </cell>
          <cell r="C162" t="str">
            <v>BOLIVAR</v>
          </cell>
          <cell r="E162">
            <v>2.5499999999999998</v>
          </cell>
          <cell r="F162">
            <v>1.1541999999999999</v>
          </cell>
          <cell r="H162">
            <v>3.7042000000000002</v>
          </cell>
          <cell r="I162" t="str">
            <v>035</v>
          </cell>
          <cell r="J162">
            <v>2020</v>
          </cell>
        </row>
        <row r="163">
          <cell r="A163" t="str">
            <v>035HARDEMANGRAND JUNCTION</v>
          </cell>
          <cell r="B163" t="str">
            <v>HARDEMAN</v>
          </cell>
          <cell r="C163" t="str">
            <v>GRAND JUNCTION</v>
          </cell>
          <cell r="E163">
            <v>2.5499999999999998</v>
          </cell>
          <cell r="F163">
            <v>0.75</v>
          </cell>
          <cell r="H163">
            <v>3.3</v>
          </cell>
          <cell r="I163" t="str">
            <v>035</v>
          </cell>
          <cell r="J163">
            <v>2020</v>
          </cell>
        </row>
        <row r="164">
          <cell r="A164" t="str">
            <v>035HARDEMANHICKORY VALLEY</v>
          </cell>
          <cell r="B164" t="str">
            <v>HARDEMAN</v>
          </cell>
          <cell r="C164" t="str">
            <v>HICKORY VALLEY</v>
          </cell>
          <cell r="E164">
            <v>2.5499999999999998</v>
          </cell>
          <cell r="F164">
            <v>0.1608</v>
          </cell>
          <cell r="H164">
            <v>2.7107999999999999</v>
          </cell>
          <cell r="I164" t="str">
            <v>035</v>
          </cell>
          <cell r="J164">
            <v>2020</v>
          </cell>
        </row>
        <row r="165">
          <cell r="A165" t="str">
            <v>035HARDEMANHORNSBY</v>
          </cell>
          <cell r="B165" t="str">
            <v>HARDEMAN</v>
          </cell>
          <cell r="C165" t="str">
            <v>HORNSBY</v>
          </cell>
          <cell r="E165">
            <v>2.5499999999999998</v>
          </cell>
          <cell r="F165">
            <v>0.4783</v>
          </cell>
          <cell r="H165">
            <v>3.0283000000000002</v>
          </cell>
          <cell r="I165" t="str">
            <v>035</v>
          </cell>
          <cell r="J165">
            <v>2020</v>
          </cell>
        </row>
        <row r="166">
          <cell r="A166" t="str">
            <v>035HARDEMANMIDDLETON</v>
          </cell>
          <cell r="B166" t="str">
            <v>HARDEMAN</v>
          </cell>
          <cell r="C166" t="str">
            <v>MIDDLETON</v>
          </cell>
          <cell r="E166">
            <v>2.5499999999999998</v>
          </cell>
          <cell r="F166">
            <v>0.92869999999999997</v>
          </cell>
          <cell r="H166">
            <v>3.4786999999999999</v>
          </cell>
          <cell r="I166" t="str">
            <v>035</v>
          </cell>
          <cell r="J166">
            <v>2020</v>
          </cell>
        </row>
        <row r="167">
          <cell r="A167" t="str">
            <v>035HARDEMANTOONE</v>
          </cell>
          <cell r="B167" t="str">
            <v>HARDEMAN</v>
          </cell>
          <cell r="C167" t="str">
            <v>TOONE</v>
          </cell>
          <cell r="E167">
            <v>2.5499999999999998</v>
          </cell>
          <cell r="F167">
            <v>0.6</v>
          </cell>
          <cell r="H167">
            <v>3.15</v>
          </cell>
          <cell r="I167" t="str">
            <v>035</v>
          </cell>
          <cell r="J167">
            <v>2020</v>
          </cell>
        </row>
        <row r="168">
          <cell r="A168" t="str">
            <v>035HARDEMANWHITEVILLE</v>
          </cell>
          <cell r="B168" t="str">
            <v>HARDEMAN</v>
          </cell>
          <cell r="C168" t="str">
            <v>WHITEVILLE</v>
          </cell>
          <cell r="E168">
            <v>2.5499999999999998</v>
          </cell>
          <cell r="F168">
            <v>0.86209999999999998</v>
          </cell>
          <cell r="H168">
            <v>3.4121000000000001</v>
          </cell>
          <cell r="I168" t="str">
            <v>035</v>
          </cell>
          <cell r="J168">
            <v>2020</v>
          </cell>
        </row>
        <row r="169">
          <cell r="A169" t="str">
            <v>035HARDEMAN</v>
          </cell>
          <cell r="B169" t="str">
            <v>HARDEMAN</v>
          </cell>
          <cell r="E169">
            <v>2.5499999999999998</v>
          </cell>
          <cell r="H169">
            <v>2.5499999999999998</v>
          </cell>
          <cell r="I169" t="str">
            <v>035</v>
          </cell>
          <cell r="J169">
            <v>2020</v>
          </cell>
        </row>
        <row r="170">
          <cell r="A170" t="str">
            <v>036HARDINADAMSVILLE</v>
          </cell>
          <cell r="B170" t="str">
            <v>HARDIN</v>
          </cell>
          <cell r="C170" t="str">
            <v>ADAMSVILLE</v>
          </cell>
          <cell r="E170">
            <v>2.06</v>
          </cell>
          <cell r="F170">
            <v>0.75949999999999995</v>
          </cell>
          <cell r="H170">
            <v>2.8195000000000001</v>
          </cell>
          <cell r="I170" t="str">
            <v>036</v>
          </cell>
          <cell r="J170">
            <v>2020</v>
          </cell>
        </row>
        <row r="171">
          <cell r="A171" t="str">
            <v>036HARDINSAVANNAH</v>
          </cell>
          <cell r="B171" t="str">
            <v>HARDIN</v>
          </cell>
          <cell r="C171" t="str">
            <v>SAVANNAH</v>
          </cell>
          <cell r="E171">
            <v>2.06</v>
          </cell>
          <cell r="F171">
            <v>0.7</v>
          </cell>
          <cell r="H171">
            <v>2.76</v>
          </cell>
          <cell r="I171" t="str">
            <v>036</v>
          </cell>
          <cell r="J171">
            <v>2020</v>
          </cell>
        </row>
        <row r="172">
          <cell r="A172" t="str">
            <v>036HARDIN</v>
          </cell>
          <cell r="B172" t="str">
            <v>HARDIN</v>
          </cell>
          <cell r="E172">
            <v>2.06</v>
          </cell>
          <cell r="H172">
            <v>2.06</v>
          </cell>
          <cell r="I172" t="str">
            <v>036</v>
          </cell>
          <cell r="J172">
            <v>2020</v>
          </cell>
        </row>
        <row r="173">
          <cell r="A173" t="str">
            <v>037HAWKINSBULLS GAP</v>
          </cell>
          <cell r="B173" t="str">
            <v>HAWKINS</v>
          </cell>
          <cell r="C173" t="str">
            <v>BULLS GAP</v>
          </cell>
          <cell r="E173">
            <v>2.5323000000000002</v>
          </cell>
          <cell r="F173">
            <v>0.72</v>
          </cell>
          <cell r="H173">
            <v>3.2523</v>
          </cell>
          <cell r="I173" t="str">
            <v>037</v>
          </cell>
          <cell r="J173">
            <v>2020</v>
          </cell>
        </row>
        <row r="174">
          <cell r="A174" t="str">
            <v>037HAWKINSCHURCH HILL</v>
          </cell>
          <cell r="B174" t="str">
            <v>HAWKINS</v>
          </cell>
          <cell r="C174" t="str">
            <v>CHURCH HILL</v>
          </cell>
          <cell r="E174">
            <v>2.5323000000000002</v>
          </cell>
          <cell r="F174">
            <v>1.1033999999999999</v>
          </cell>
          <cell r="H174">
            <v>3.6356999999999999</v>
          </cell>
          <cell r="I174" t="str">
            <v>037</v>
          </cell>
          <cell r="J174">
            <v>2020</v>
          </cell>
        </row>
        <row r="175">
          <cell r="A175" t="str">
            <v>037HAWKINSKINGSPORT</v>
          </cell>
          <cell r="B175" t="str">
            <v>HAWKINS</v>
          </cell>
          <cell r="C175" t="str">
            <v>KINGSPORT</v>
          </cell>
          <cell r="E175">
            <v>2.5323000000000002</v>
          </cell>
          <cell r="F175">
            <v>1.89</v>
          </cell>
          <cell r="H175">
            <v>4.4222999999999999</v>
          </cell>
          <cell r="I175" t="str">
            <v>037</v>
          </cell>
          <cell r="J175">
            <v>2020</v>
          </cell>
        </row>
        <row r="176">
          <cell r="A176" t="str">
            <v>037HAWKINSMOUNT CARMEL</v>
          </cell>
          <cell r="B176" t="str">
            <v>HAWKINS</v>
          </cell>
          <cell r="C176" t="str">
            <v>MOUNT CARMEL</v>
          </cell>
          <cell r="E176">
            <v>2.5323000000000002</v>
          </cell>
          <cell r="F176">
            <v>1.67</v>
          </cell>
          <cell r="H176">
            <v>4.2023000000000001</v>
          </cell>
          <cell r="I176" t="str">
            <v>037</v>
          </cell>
          <cell r="J176">
            <v>2020</v>
          </cell>
        </row>
        <row r="177">
          <cell r="A177" t="str">
            <v>037HAWKINSROGERSVILLE</v>
          </cell>
          <cell r="B177" t="str">
            <v>HAWKINS</v>
          </cell>
          <cell r="C177" t="str">
            <v>ROGERSVILLE</v>
          </cell>
          <cell r="E177">
            <v>2.5323000000000002</v>
          </cell>
          <cell r="F177">
            <v>1.67</v>
          </cell>
          <cell r="H177">
            <v>4.2023000000000001</v>
          </cell>
          <cell r="I177" t="str">
            <v>037</v>
          </cell>
          <cell r="J177">
            <v>2020</v>
          </cell>
        </row>
        <row r="178">
          <cell r="A178" t="str">
            <v>037HAWKINSSURGOINSVILLE</v>
          </cell>
          <cell r="B178" t="str">
            <v>HAWKINS</v>
          </cell>
          <cell r="C178" t="str">
            <v>SURGOINSVILLE</v>
          </cell>
          <cell r="E178">
            <v>2.5323000000000002</v>
          </cell>
          <cell r="F178">
            <v>1.2</v>
          </cell>
          <cell r="H178">
            <v>3.7323</v>
          </cell>
          <cell r="I178" t="str">
            <v>037</v>
          </cell>
          <cell r="J178">
            <v>2020</v>
          </cell>
        </row>
        <row r="179">
          <cell r="A179" t="str">
            <v>037HAWKINS</v>
          </cell>
          <cell r="B179" t="str">
            <v>HAWKINS</v>
          </cell>
          <cell r="E179">
            <v>2.5323000000000002</v>
          </cell>
          <cell r="H179">
            <v>2.5323000000000002</v>
          </cell>
          <cell r="I179" t="str">
            <v>037</v>
          </cell>
          <cell r="J179">
            <v>2020</v>
          </cell>
        </row>
        <row r="180">
          <cell r="A180" t="str">
            <v>038HAYWOODBROWNSVILLE</v>
          </cell>
          <cell r="B180" t="str">
            <v>HAYWOOD</v>
          </cell>
          <cell r="C180" t="str">
            <v>BROWNSVILLE</v>
          </cell>
          <cell r="E180">
            <v>2.7563</v>
          </cell>
          <cell r="F180">
            <v>1.9665999999999999</v>
          </cell>
          <cell r="H180">
            <v>4.7229000000000001</v>
          </cell>
          <cell r="I180" t="str">
            <v>038</v>
          </cell>
          <cell r="J180">
            <v>2020</v>
          </cell>
        </row>
        <row r="181">
          <cell r="A181" t="str">
            <v>038HAYWOODSTANTON</v>
          </cell>
          <cell r="B181" t="str">
            <v>HAYWOOD</v>
          </cell>
          <cell r="C181" t="str">
            <v>STANTON</v>
          </cell>
          <cell r="E181">
            <v>2.7563</v>
          </cell>
          <cell r="F181">
            <v>1.242</v>
          </cell>
          <cell r="H181">
            <v>3.9983</v>
          </cell>
          <cell r="I181" t="str">
            <v>038</v>
          </cell>
          <cell r="J181">
            <v>2020</v>
          </cell>
        </row>
        <row r="182">
          <cell r="A182" t="str">
            <v>038HAYWOOD</v>
          </cell>
          <cell r="B182" t="str">
            <v>HAYWOOD</v>
          </cell>
          <cell r="E182">
            <v>2.7563</v>
          </cell>
          <cell r="H182">
            <v>2.7563</v>
          </cell>
          <cell r="I182" t="str">
            <v>038</v>
          </cell>
          <cell r="J182">
            <v>2020</v>
          </cell>
        </row>
        <row r="183">
          <cell r="A183" t="str">
            <v>039HENDERSONLEXINGTON</v>
          </cell>
          <cell r="B183" t="str">
            <v>HENDERSON</v>
          </cell>
          <cell r="C183" t="str">
            <v>LEXINGTON</v>
          </cell>
          <cell r="E183">
            <v>2.1806000000000001</v>
          </cell>
          <cell r="F183">
            <v>1.2075</v>
          </cell>
          <cell r="H183">
            <v>3.3881000000000001</v>
          </cell>
          <cell r="I183" t="str">
            <v>039</v>
          </cell>
          <cell r="J183">
            <v>2020</v>
          </cell>
        </row>
        <row r="184">
          <cell r="A184" t="str">
            <v>039HENDERSONSARDIS</v>
          </cell>
          <cell r="B184" t="str">
            <v>HENDERSON</v>
          </cell>
          <cell r="C184" t="str">
            <v>SARDIS</v>
          </cell>
          <cell r="E184">
            <v>2.1806000000000001</v>
          </cell>
          <cell r="F184">
            <v>0.5</v>
          </cell>
          <cell r="H184">
            <v>2.6806000000000001</v>
          </cell>
          <cell r="I184" t="str">
            <v>039</v>
          </cell>
          <cell r="J184">
            <v>2020</v>
          </cell>
        </row>
        <row r="185">
          <cell r="A185" t="str">
            <v>039HENDERSONSCOTTS HILL</v>
          </cell>
          <cell r="B185" t="str">
            <v>HENDERSON</v>
          </cell>
          <cell r="C185" t="str">
            <v>SCOTTS HILL</v>
          </cell>
          <cell r="E185">
            <v>2.1806000000000001</v>
          </cell>
          <cell r="F185">
            <v>0.68089999999999995</v>
          </cell>
          <cell r="H185">
            <v>2.8614999999999999</v>
          </cell>
          <cell r="I185" t="str">
            <v>039</v>
          </cell>
          <cell r="J185">
            <v>2020</v>
          </cell>
        </row>
        <row r="186">
          <cell r="A186" t="str">
            <v>039HENDERSONHENDERSON COUNTY FIRE DISTRICT</v>
          </cell>
          <cell r="B186" t="str">
            <v>HENDERSON</v>
          </cell>
          <cell r="D186" t="str">
            <v>HENDERSON COUNTY FIRE DISTRICT</v>
          </cell>
          <cell r="E186">
            <v>2.1806000000000001</v>
          </cell>
          <cell r="G186">
            <v>0.19</v>
          </cell>
          <cell r="H186">
            <v>2.3706</v>
          </cell>
          <cell r="I186" t="str">
            <v>039</v>
          </cell>
          <cell r="J186">
            <v>2020</v>
          </cell>
        </row>
        <row r="187">
          <cell r="A187" t="str">
            <v>039HENDERSON</v>
          </cell>
          <cell r="B187" t="str">
            <v>HENDERSON</v>
          </cell>
          <cell r="E187">
            <v>2.1806000000000001</v>
          </cell>
          <cell r="H187">
            <v>2.1806000000000001</v>
          </cell>
          <cell r="I187" t="str">
            <v>039</v>
          </cell>
          <cell r="J187">
            <v>2020</v>
          </cell>
        </row>
        <row r="188">
          <cell r="A188" t="str">
            <v>040HENRYCOTTAGE GROVE</v>
          </cell>
          <cell r="B188" t="str">
            <v>HENRY</v>
          </cell>
          <cell r="C188" t="str">
            <v>COTTAGE GROVE</v>
          </cell>
          <cell r="E188">
            <v>1.8933</v>
          </cell>
          <cell r="F188">
            <v>0.44529999999999997</v>
          </cell>
          <cell r="H188">
            <v>2.3386</v>
          </cell>
          <cell r="I188" t="str">
            <v>040</v>
          </cell>
          <cell r="J188">
            <v>2020</v>
          </cell>
        </row>
        <row r="189">
          <cell r="A189" t="str">
            <v>040HENRYHENRY</v>
          </cell>
          <cell r="B189" t="str">
            <v>HENRY</v>
          </cell>
          <cell r="C189" t="str">
            <v>HENRY</v>
          </cell>
          <cell r="E189">
            <v>1.8933</v>
          </cell>
          <cell r="F189">
            <v>0.78990000000000005</v>
          </cell>
          <cell r="H189">
            <v>2.6831999999999998</v>
          </cell>
          <cell r="I189" t="str">
            <v>040</v>
          </cell>
          <cell r="J189">
            <v>2020</v>
          </cell>
        </row>
        <row r="190">
          <cell r="A190" t="str">
            <v>040HENRYMcKENZIE</v>
          </cell>
          <cell r="B190" t="str">
            <v>HENRY</v>
          </cell>
          <cell r="C190" t="str">
            <v>McKENZIE</v>
          </cell>
          <cell r="E190">
            <v>1.8933</v>
          </cell>
          <cell r="F190">
            <v>1.0097</v>
          </cell>
          <cell r="H190">
            <v>2.903</v>
          </cell>
          <cell r="I190" t="str">
            <v>040</v>
          </cell>
          <cell r="J190">
            <v>2020</v>
          </cell>
        </row>
        <row r="191">
          <cell r="A191" t="str">
            <v>040HENRYPARISPARIS SSD</v>
          </cell>
          <cell r="B191" t="str">
            <v>HENRY</v>
          </cell>
          <cell r="C191" t="str">
            <v>PARIS</v>
          </cell>
          <cell r="D191" t="str">
            <v>PARIS SSD</v>
          </cell>
          <cell r="E191">
            <v>1.8933</v>
          </cell>
          <cell r="F191">
            <v>0.72</v>
          </cell>
          <cell r="G191">
            <v>0.50649999999999995</v>
          </cell>
          <cell r="H191">
            <v>3.1198000000000001</v>
          </cell>
          <cell r="I191" t="str">
            <v>040</v>
          </cell>
          <cell r="J191">
            <v>2020</v>
          </cell>
        </row>
        <row r="192">
          <cell r="A192" t="str">
            <v>040HENRYPARIS</v>
          </cell>
          <cell r="B192" t="str">
            <v>HENRY</v>
          </cell>
          <cell r="C192" t="str">
            <v>PARIS</v>
          </cell>
          <cell r="E192">
            <v>1.8933</v>
          </cell>
          <cell r="F192">
            <v>0.72</v>
          </cell>
          <cell r="H192">
            <v>2.6133000000000002</v>
          </cell>
          <cell r="I192" t="str">
            <v>040</v>
          </cell>
          <cell r="J192">
            <v>2020</v>
          </cell>
        </row>
        <row r="193">
          <cell r="A193" t="str">
            <v>040HENRYPURYEAR</v>
          </cell>
          <cell r="B193" t="str">
            <v>HENRY</v>
          </cell>
          <cell r="C193" t="str">
            <v>PURYEAR</v>
          </cell>
          <cell r="E193">
            <v>1.8933</v>
          </cell>
          <cell r="F193">
            <v>0.61</v>
          </cell>
          <cell r="H193">
            <v>2.5032999999999999</v>
          </cell>
          <cell r="I193" t="str">
            <v>040</v>
          </cell>
          <cell r="J193">
            <v>2020</v>
          </cell>
        </row>
        <row r="194">
          <cell r="A194" t="str">
            <v>040HENRYPARIS SSD</v>
          </cell>
          <cell r="B194" t="str">
            <v>HENRY</v>
          </cell>
          <cell r="D194" t="str">
            <v>PARIS SSD</v>
          </cell>
          <cell r="E194">
            <v>1.8933</v>
          </cell>
          <cell r="G194">
            <v>0.50649999999999995</v>
          </cell>
          <cell r="H194">
            <v>2.3997999999999999</v>
          </cell>
          <cell r="I194" t="str">
            <v>040</v>
          </cell>
          <cell r="J194">
            <v>2020</v>
          </cell>
        </row>
        <row r="195">
          <cell r="A195" t="str">
            <v>040HENRY</v>
          </cell>
          <cell r="B195" t="str">
            <v>HENRY</v>
          </cell>
          <cell r="E195">
            <v>1.8933</v>
          </cell>
          <cell r="H195">
            <v>1.8933</v>
          </cell>
          <cell r="I195" t="str">
            <v>040</v>
          </cell>
          <cell r="J195">
            <v>2020</v>
          </cell>
        </row>
        <row r="196">
          <cell r="A196" t="str">
            <v>041HICKMANCENTERVILLE</v>
          </cell>
          <cell r="B196" t="str">
            <v>HICKMAN</v>
          </cell>
          <cell r="C196" t="str">
            <v>CENTERVILLE</v>
          </cell>
          <cell r="E196">
            <v>2.8</v>
          </cell>
          <cell r="F196">
            <v>1.1153999999999999</v>
          </cell>
          <cell r="H196">
            <v>3.9154</v>
          </cell>
          <cell r="I196" t="str">
            <v>041</v>
          </cell>
          <cell r="J196">
            <v>2020</v>
          </cell>
        </row>
        <row r="197">
          <cell r="A197" t="str">
            <v>041HICKMAN</v>
          </cell>
          <cell r="B197" t="str">
            <v>HICKMAN</v>
          </cell>
          <cell r="E197">
            <v>2.8</v>
          </cell>
          <cell r="H197">
            <v>2.8</v>
          </cell>
          <cell r="I197" t="str">
            <v>041</v>
          </cell>
          <cell r="J197">
            <v>2020</v>
          </cell>
        </row>
        <row r="198">
          <cell r="A198" t="str">
            <v>042HOUSTONERIN</v>
          </cell>
          <cell r="B198" t="str">
            <v>HOUSTON</v>
          </cell>
          <cell r="C198" t="str">
            <v>ERIN</v>
          </cell>
          <cell r="E198">
            <v>2.7989000000000002</v>
          </cell>
          <cell r="F198">
            <v>1.0422</v>
          </cell>
          <cell r="H198">
            <v>3.8411</v>
          </cell>
          <cell r="I198" t="str">
            <v>042</v>
          </cell>
          <cell r="J198">
            <v>2020</v>
          </cell>
        </row>
        <row r="199">
          <cell r="A199" t="str">
            <v>042HOUSTONTENN RIDGE</v>
          </cell>
          <cell r="B199" t="str">
            <v>HOUSTON</v>
          </cell>
          <cell r="C199" t="str">
            <v>TENN RIDGE</v>
          </cell>
          <cell r="E199">
            <v>2.7989000000000002</v>
          </cell>
          <cell r="F199">
            <v>0.72499999999999998</v>
          </cell>
          <cell r="H199">
            <v>3.5238999999999998</v>
          </cell>
          <cell r="I199" t="str">
            <v>042</v>
          </cell>
          <cell r="J199">
            <v>2020</v>
          </cell>
        </row>
        <row r="200">
          <cell r="A200" t="str">
            <v>042HOUSTON</v>
          </cell>
          <cell r="B200" t="str">
            <v>HOUSTON</v>
          </cell>
          <cell r="E200">
            <v>2.7989000000000002</v>
          </cell>
          <cell r="H200">
            <v>2.7989000000000002</v>
          </cell>
          <cell r="I200" t="str">
            <v>042</v>
          </cell>
          <cell r="J200">
            <v>2020</v>
          </cell>
        </row>
        <row r="201">
          <cell r="A201" t="str">
            <v>043HUMPHREYSMcEWEN</v>
          </cell>
          <cell r="B201" t="str">
            <v>HUMPHREYS</v>
          </cell>
          <cell r="C201" t="str">
            <v>McEWEN</v>
          </cell>
          <cell r="E201">
            <v>2.1</v>
          </cell>
          <cell r="F201">
            <v>0.47989999999999999</v>
          </cell>
          <cell r="H201">
            <v>2.5798999999999999</v>
          </cell>
          <cell r="I201" t="str">
            <v>043</v>
          </cell>
          <cell r="J201">
            <v>2020</v>
          </cell>
        </row>
        <row r="202">
          <cell r="A202" t="str">
            <v>043HUMPHREYSNEW JOHNSONVILLE</v>
          </cell>
          <cell r="B202" t="str">
            <v>HUMPHREYS</v>
          </cell>
          <cell r="C202" t="str">
            <v>NEW JOHNSONVILLE</v>
          </cell>
          <cell r="E202">
            <v>2.1</v>
          </cell>
          <cell r="F202">
            <v>0.86980000000000002</v>
          </cell>
          <cell r="H202">
            <v>2.9698000000000002</v>
          </cell>
          <cell r="I202" t="str">
            <v>043</v>
          </cell>
          <cell r="J202">
            <v>2020</v>
          </cell>
        </row>
        <row r="203">
          <cell r="A203" t="str">
            <v>043HUMPHREYSWAVERLY</v>
          </cell>
          <cell r="B203" t="str">
            <v>HUMPHREYS</v>
          </cell>
          <cell r="C203" t="str">
            <v>WAVERLY</v>
          </cell>
          <cell r="E203">
            <v>2.1</v>
          </cell>
          <cell r="F203">
            <v>1.1100000000000001</v>
          </cell>
          <cell r="H203">
            <v>3.21</v>
          </cell>
          <cell r="I203" t="str">
            <v>043</v>
          </cell>
          <cell r="J203">
            <v>2020</v>
          </cell>
        </row>
        <row r="204">
          <cell r="A204" t="str">
            <v>043HUMPHREYS</v>
          </cell>
          <cell r="B204" t="str">
            <v>HUMPHREYS</v>
          </cell>
          <cell r="E204">
            <v>2.1800000000000002</v>
          </cell>
          <cell r="H204">
            <v>2.1800000000000002</v>
          </cell>
          <cell r="I204" t="str">
            <v>043</v>
          </cell>
          <cell r="J204">
            <v>2020</v>
          </cell>
        </row>
        <row r="205">
          <cell r="A205" t="str">
            <v>044JACKSONGAINESBORO</v>
          </cell>
          <cell r="B205" t="str">
            <v>JACKSON</v>
          </cell>
          <cell r="C205" t="str">
            <v>GAINESBORO</v>
          </cell>
          <cell r="E205">
            <v>2.79</v>
          </cell>
          <cell r="F205">
            <v>0.49509999999999998</v>
          </cell>
          <cell r="H205">
            <v>3.2850999999999999</v>
          </cell>
          <cell r="I205" t="str">
            <v>044</v>
          </cell>
          <cell r="J205">
            <v>2020</v>
          </cell>
        </row>
        <row r="206">
          <cell r="A206" t="str">
            <v>044JACKSON</v>
          </cell>
          <cell r="B206" t="str">
            <v>JACKSON</v>
          </cell>
          <cell r="E206">
            <v>2.79</v>
          </cell>
          <cell r="H206">
            <v>2.79</v>
          </cell>
          <cell r="I206" t="str">
            <v>044</v>
          </cell>
          <cell r="J206">
            <v>2020</v>
          </cell>
        </row>
        <row r="207">
          <cell r="A207" t="str">
            <v>045JEFFERSONBANEBERRY</v>
          </cell>
          <cell r="B207" t="str">
            <v>JEFFERSON</v>
          </cell>
          <cell r="C207" t="str">
            <v>BANEBERRY</v>
          </cell>
          <cell r="E207">
            <v>2.19</v>
          </cell>
          <cell r="F207">
            <v>0.82420000000000004</v>
          </cell>
          <cell r="H207">
            <v>3.0142000000000002</v>
          </cell>
          <cell r="I207" t="str">
            <v>045</v>
          </cell>
          <cell r="J207">
            <v>2020</v>
          </cell>
        </row>
        <row r="208">
          <cell r="A208" t="str">
            <v>045JEFFERSONDANDRIDGE</v>
          </cell>
          <cell r="B208" t="str">
            <v>JEFFERSON</v>
          </cell>
          <cell r="C208" t="str">
            <v>DANDRIDGE</v>
          </cell>
          <cell r="E208">
            <v>2.19</v>
          </cell>
          <cell r="F208">
            <v>0.91</v>
          </cell>
          <cell r="H208">
            <v>3.1</v>
          </cell>
          <cell r="I208" t="str">
            <v>045</v>
          </cell>
          <cell r="J208">
            <v>2020</v>
          </cell>
        </row>
        <row r="209">
          <cell r="A209" t="str">
            <v>045JEFFERSONJEFFERSON CITY</v>
          </cell>
          <cell r="B209" t="str">
            <v>JEFFERSON</v>
          </cell>
          <cell r="C209" t="str">
            <v>JEFFERSON CITY</v>
          </cell>
          <cell r="E209">
            <v>2.19</v>
          </cell>
          <cell r="F209">
            <v>1.2</v>
          </cell>
          <cell r="H209">
            <v>3.39</v>
          </cell>
          <cell r="I209" t="str">
            <v>045</v>
          </cell>
          <cell r="J209">
            <v>2020</v>
          </cell>
        </row>
        <row r="210">
          <cell r="A210" t="str">
            <v>045JEFFERSONMORRISTOWN</v>
          </cell>
          <cell r="B210" t="str">
            <v>JEFFERSON</v>
          </cell>
          <cell r="C210" t="str">
            <v>MORRISTOWN</v>
          </cell>
          <cell r="E210">
            <v>2.19</v>
          </cell>
          <cell r="F210">
            <v>1.3957999999999999</v>
          </cell>
          <cell r="H210">
            <v>3.5857999999999999</v>
          </cell>
          <cell r="I210" t="str">
            <v>045</v>
          </cell>
          <cell r="J210">
            <v>2020</v>
          </cell>
        </row>
        <row r="211">
          <cell r="A211" t="str">
            <v>045JEFFERSONNEW MARKET</v>
          </cell>
          <cell r="B211" t="str">
            <v>JEFFERSON</v>
          </cell>
          <cell r="C211" t="str">
            <v>NEW MARKET</v>
          </cell>
          <cell r="E211">
            <v>2.19</v>
          </cell>
          <cell r="F211">
            <v>0.6</v>
          </cell>
          <cell r="H211">
            <v>2.79</v>
          </cell>
          <cell r="I211" t="str">
            <v>045</v>
          </cell>
          <cell r="J211">
            <v>2020</v>
          </cell>
        </row>
        <row r="212">
          <cell r="A212" t="str">
            <v>045JEFFERSONWHITE PINE</v>
          </cell>
          <cell r="B212" t="str">
            <v>JEFFERSON</v>
          </cell>
          <cell r="C212" t="str">
            <v>WHITE PINE</v>
          </cell>
          <cell r="E212">
            <v>2.19</v>
          </cell>
          <cell r="F212">
            <v>1.0762</v>
          </cell>
          <cell r="H212">
            <v>3.2662</v>
          </cell>
          <cell r="I212" t="str">
            <v>045</v>
          </cell>
          <cell r="J212">
            <v>2020</v>
          </cell>
        </row>
        <row r="213">
          <cell r="A213" t="str">
            <v>045JEFFERSON</v>
          </cell>
          <cell r="B213" t="str">
            <v>JEFFERSON</v>
          </cell>
          <cell r="E213">
            <v>2.19</v>
          </cell>
          <cell r="H213">
            <v>2.19</v>
          </cell>
          <cell r="I213" t="str">
            <v>045</v>
          </cell>
          <cell r="J213">
            <v>2020</v>
          </cell>
        </row>
        <row r="214">
          <cell r="A214" t="str">
            <v>046JOHNSONMOUNTAIN CITY</v>
          </cell>
          <cell r="B214" t="str">
            <v>JOHNSON</v>
          </cell>
          <cell r="C214" t="str">
            <v>MOUNTAIN CITY</v>
          </cell>
          <cell r="E214">
            <v>2.0499999999999998</v>
          </cell>
          <cell r="F214">
            <v>1.1111</v>
          </cell>
          <cell r="H214">
            <v>3.1610999999999998</v>
          </cell>
          <cell r="I214" t="str">
            <v>046</v>
          </cell>
          <cell r="J214">
            <v>2020</v>
          </cell>
        </row>
        <row r="215">
          <cell r="A215" t="str">
            <v>046JOHNSON</v>
          </cell>
          <cell r="B215" t="str">
            <v>JOHNSON</v>
          </cell>
          <cell r="E215">
            <v>2.0499999999999998</v>
          </cell>
          <cell r="H215">
            <v>2.0499999999999998</v>
          </cell>
          <cell r="I215" t="str">
            <v>046</v>
          </cell>
          <cell r="J215">
            <v>2020</v>
          </cell>
        </row>
        <row r="216">
          <cell r="A216" t="str">
            <v>047KNOXKNOXVILLE</v>
          </cell>
          <cell r="B216" t="str">
            <v>KNOX</v>
          </cell>
          <cell r="C216" t="str">
            <v>KNOXVILLE</v>
          </cell>
          <cell r="E216">
            <v>2.12</v>
          </cell>
          <cell r="F216">
            <v>2.4638</v>
          </cell>
          <cell r="H216">
            <v>4.5838000000000001</v>
          </cell>
          <cell r="I216" t="str">
            <v>047</v>
          </cell>
          <cell r="J216">
            <v>2020</v>
          </cell>
        </row>
        <row r="217">
          <cell r="A217" t="str">
            <v>047KNOX</v>
          </cell>
          <cell r="B217" t="str">
            <v>KNOX</v>
          </cell>
          <cell r="E217">
            <v>2.12</v>
          </cell>
          <cell r="H217">
            <v>2.12</v>
          </cell>
          <cell r="I217" t="str">
            <v>047</v>
          </cell>
          <cell r="J217">
            <v>2020</v>
          </cell>
        </row>
        <row r="218">
          <cell r="A218" t="str">
            <v>048LAKERIDGELYLAKE LCL</v>
          </cell>
          <cell r="B218" t="str">
            <v>LAKE</v>
          </cell>
          <cell r="C218" t="str">
            <v>RIDGELY</v>
          </cell>
          <cell r="D218" t="str">
            <v>LAKE LCL</v>
          </cell>
          <cell r="E218">
            <v>2.85</v>
          </cell>
          <cell r="F218">
            <v>1.87</v>
          </cell>
          <cell r="H218">
            <v>4.72</v>
          </cell>
          <cell r="I218" t="str">
            <v>048</v>
          </cell>
          <cell r="J218">
            <v>2020</v>
          </cell>
        </row>
        <row r="219">
          <cell r="A219" t="str">
            <v>048LAKERIDGELY</v>
          </cell>
          <cell r="B219" t="str">
            <v>LAKE</v>
          </cell>
          <cell r="C219" t="str">
            <v>RIDGELY</v>
          </cell>
          <cell r="E219">
            <v>2.85</v>
          </cell>
          <cell r="F219">
            <v>1.87</v>
          </cell>
          <cell r="H219">
            <v>4.72</v>
          </cell>
          <cell r="I219" t="str">
            <v>048</v>
          </cell>
          <cell r="J219">
            <v>2020</v>
          </cell>
        </row>
        <row r="220">
          <cell r="A220" t="str">
            <v>048LAKETIPTONVILLELAKE LCL</v>
          </cell>
          <cell r="B220" t="str">
            <v>LAKE</v>
          </cell>
          <cell r="C220" t="str">
            <v>TIPTONVILLE</v>
          </cell>
          <cell r="D220" t="str">
            <v>LAKE LCL</v>
          </cell>
          <cell r="E220">
            <v>2.85</v>
          </cell>
          <cell r="F220">
            <v>1.8727</v>
          </cell>
          <cell r="H220">
            <v>4.7226999999999997</v>
          </cell>
          <cell r="I220" t="str">
            <v>048</v>
          </cell>
          <cell r="J220">
            <v>2020</v>
          </cell>
        </row>
        <row r="221">
          <cell r="A221" t="str">
            <v>048LAKETIPTONVILLE</v>
          </cell>
          <cell r="B221" t="str">
            <v>LAKE</v>
          </cell>
          <cell r="C221" t="str">
            <v>TIPTONVILLE</v>
          </cell>
          <cell r="E221">
            <v>2.85</v>
          </cell>
          <cell r="F221">
            <v>1.8727</v>
          </cell>
          <cell r="H221">
            <v>4.7226999999999997</v>
          </cell>
          <cell r="I221" t="str">
            <v>048</v>
          </cell>
          <cell r="J221">
            <v>2020</v>
          </cell>
        </row>
        <row r="222">
          <cell r="A222" t="str">
            <v>048LAKELAKE MBL</v>
          </cell>
          <cell r="B222" t="str">
            <v>LAKE</v>
          </cell>
          <cell r="D222" t="str">
            <v>LAKE MBL</v>
          </cell>
          <cell r="E222">
            <v>2.85</v>
          </cell>
          <cell r="H222">
            <v>2.85</v>
          </cell>
          <cell r="I222" t="str">
            <v>048</v>
          </cell>
          <cell r="J222">
            <v>2020</v>
          </cell>
        </row>
        <row r="223">
          <cell r="A223" t="str">
            <v>048LAKE</v>
          </cell>
          <cell r="B223" t="str">
            <v>LAKE</v>
          </cell>
          <cell r="E223">
            <v>2.85</v>
          </cell>
          <cell r="H223">
            <v>2.85</v>
          </cell>
          <cell r="I223" t="str">
            <v>048</v>
          </cell>
          <cell r="J223">
            <v>2020</v>
          </cell>
        </row>
        <row r="224">
          <cell r="A224" t="str">
            <v>049LAUDERDALEGATES</v>
          </cell>
          <cell r="B224" t="str">
            <v>LAUDERDALE</v>
          </cell>
          <cell r="C224" t="str">
            <v>GATES</v>
          </cell>
          <cell r="E224">
            <v>2.9540999999999999</v>
          </cell>
          <cell r="F224">
            <v>2.0586000000000002</v>
          </cell>
          <cell r="H224">
            <v>5.0126999999999997</v>
          </cell>
          <cell r="I224" t="str">
            <v>049</v>
          </cell>
          <cell r="J224">
            <v>2020</v>
          </cell>
        </row>
        <row r="225">
          <cell r="A225" t="str">
            <v>049LAUDERDALEHALLS</v>
          </cell>
          <cell r="B225" t="str">
            <v>LAUDERDALE</v>
          </cell>
          <cell r="C225" t="str">
            <v>HALLS</v>
          </cell>
          <cell r="E225">
            <v>2.9540999999999999</v>
          </cell>
          <cell r="F225">
            <v>1.6415</v>
          </cell>
          <cell r="H225">
            <v>4.5956000000000001</v>
          </cell>
          <cell r="I225" t="str">
            <v>049</v>
          </cell>
          <cell r="J225">
            <v>2020</v>
          </cell>
        </row>
        <row r="226">
          <cell r="A226" t="str">
            <v>049LAUDERDALEHENNING</v>
          </cell>
          <cell r="B226" t="str">
            <v>LAUDERDALE</v>
          </cell>
          <cell r="C226" t="str">
            <v>HENNING</v>
          </cell>
          <cell r="E226">
            <v>2.9540999999999999</v>
          </cell>
          <cell r="F226">
            <v>2.0446</v>
          </cell>
          <cell r="H226">
            <v>4.9987000000000004</v>
          </cell>
          <cell r="I226" t="str">
            <v>049</v>
          </cell>
          <cell r="J226">
            <v>2020</v>
          </cell>
        </row>
        <row r="227">
          <cell r="A227" t="str">
            <v>049LAUDERDALERIPLEY</v>
          </cell>
          <cell r="B227" t="str">
            <v>LAUDERDALE</v>
          </cell>
          <cell r="C227" t="str">
            <v>RIPLEY</v>
          </cell>
          <cell r="E227">
            <v>2.9540999999999999</v>
          </cell>
          <cell r="F227">
            <v>2.5499999999999998</v>
          </cell>
          <cell r="H227">
            <v>5.5041000000000002</v>
          </cell>
          <cell r="I227" t="str">
            <v>049</v>
          </cell>
          <cell r="J227">
            <v>2020</v>
          </cell>
        </row>
        <row r="228">
          <cell r="A228" t="str">
            <v>049LAUDERDALE</v>
          </cell>
          <cell r="B228" t="str">
            <v>LAUDERDALE</v>
          </cell>
          <cell r="E228">
            <v>2.9540999999999999</v>
          </cell>
          <cell r="H228">
            <v>2.9540999999999999</v>
          </cell>
          <cell r="I228" t="str">
            <v>049</v>
          </cell>
          <cell r="J228">
            <v>2020</v>
          </cell>
        </row>
        <row r="229">
          <cell r="A229" t="str">
            <v>050LAWRENCELAWRENCEBURG</v>
          </cell>
          <cell r="B229" t="str">
            <v>LAWRENCE</v>
          </cell>
          <cell r="C229" t="str">
            <v>LAWRENCEBURG</v>
          </cell>
          <cell r="E229">
            <v>2.9588999999999999</v>
          </cell>
          <cell r="F229">
            <v>1.4368000000000001</v>
          </cell>
          <cell r="H229">
            <v>4.3956999999999997</v>
          </cell>
          <cell r="I229" t="str">
            <v>050</v>
          </cell>
          <cell r="J229">
            <v>2020</v>
          </cell>
        </row>
        <row r="230">
          <cell r="A230" t="str">
            <v>050LAWRENCELORETTO</v>
          </cell>
          <cell r="B230" t="str">
            <v>LAWRENCE</v>
          </cell>
          <cell r="C230" t="str">
            <v>LORETTO</v>
          </cell>
          <cell r="E230">
            <v>2.9588999999999999</v>
          </cell>
          <cell r="F230">
            <v>0.4</v>
          </cell>
          <cell r="H230">
            <v>3.3589000000000002</v>
          </cell>
          <cell r="I230" t="str">
            <v>050</v>
          </cell>
          <cell r="J230">
            <v>2020</v>
          </cell>
        </row>
        <row r="231">
          <cell r="A231" t="str">
            <v>050LAWRENCESAINT JOSEPH</v>
          </cell>
          <cell r="B231" t="str">
            <v>LAWRENCE</v>
          </cell>
          <cell r="C231" t="str">
            <v>SAINT JOSEPH</v>
          </cell>
          <cell r="E231">
            <v>2.9588999999999999</v>
          </cell>
          <cell r="F231">
            <v>0.72799999999999998</v>
          </cell>
          <cell r="H231">
            <v>3.6869000000000001</v>
          </cell>
          <cell r="I231" t="str">
            <v>050</v>
          </cell>
          <cell r="J231">
            <v>2020</v>
          </cell>
        </row>
        <row r="232">
          <cell r="A232" t="str">
            <v>050LAWRENCE</v>
          </cell>
          <cell r="B232" t="str">
            <v>LAWRENCE</v>
          </cell>
          <cell r="E232">
            <v>2.9588999999999999</v>
          </cell>
          <cell r="H232">
            <v>2.9588999999999999</v>
          </cell>
          <cell r="I232" t="str">
            <v>050</v>
          </cell>
          <cell r="J232">
            <v>2020</v>
          </cell>
        </row>
        <row r="233">
          <cell r="A233" t="str">
            <v>051LEWISHOHENWALD</v>
          </cell>
          <cell r="B233" t="str">
            <v>LEWIS</v>
          </cell>
          <cell r="C233" t="str">
            <v>HOHENWALD</v>
          </cell>
          <cell r="E233">
            <v>1.8837999999999999</v>
          </cell>
          <cell r="F233">
            <v>1.1253</v>
          </cell>
          <cell r="H233">
            <v>3.0091000000000001</v>
          </cell>
          <cell r="I233" t="str">
            <v>051</v>
          </cell>
          <cell r="J233">
            <v>2020</v>
          </cell>
        </row>
        <row r="234">
          <cell r="A234" t="str">
            <v>051LEWIS</v>
          </cell>
          <cell r="B234" t="str">
            <v>LEWIS</v>
          </cell>
          <cell r="E234">
            <v>1.8837999999999999</v>
          </cell>
          <cell r="H234">
            <v>1.8837999999999999</v>
          </cell>
          <cell r="I234" t="str">
            <v>051</v>
          </cell>
          <cell r="J234">
            <v>2020</v>
          </cell>
        </row>
        <row r="235">
          <cell r="A235" t="str">
            <v>052LINCOLNARDMORE</v>
          </cell>
          <cell r="B235" t="str">
            <v>LINCOLN</v>
          </cell>
          <cell r="C235" t="str">
            <v>ARDMORE</v>
          </cell>
          <cell r="E235">
            <v>2.1019999999999999</v>
          </cell>
          <cell r="F235">
            <v>0.2122</v>
          </cell>
          <cell r="H235">
            <v>2.3142</v>
          </cell>
          <cell r="I235" t="str">
            <v>052</v>
          </cell>
          <cell r="J235">
            <v>2020</v>
          </cell>
        </row>
        <row r="236">
          <cell r="A236" t="str">
            <v>052LINCOLNFAYETTEVILLE</v>
          </cell>
          <cell r="B236" t="str">
            <v>LINCOLN</v>
          </cell>
          <cell r="C236" t="str">
            <v>FAYETTEVILLE</v>
          </cell>
          <cell r="E236">
            <v>2.1019999999999999</v>
          </cell>
          <cell r="F236">
            <v>1.5</v>
          </cell>
          <cell r="H236">
            <v>3.6019999999999999</v>
          </cell>
          <cell r="I236" t="str">
            <v>052</v>
          </cell>
          <cell r="J236">
            <v>2020</v>
          </cell>
        </row>
        <row r="237">
          <cell r="A237" t="str">
            <v>052LINCOLNPETERSBURG</v>
          </cell>
          <cell r="B237" t="str">
            <v>LINCOLN</v>
          </cell>
          <cell r="C237" t="str">
            <v>PETERSBURG</v>
          </cell>
          <cell r="E237">
            <v>2.1019999999999999</v>
          </cell>
          <cell r="F237">
            <v>0.76700000000000002</v>
          </cell>
          <cell r="H237">
            <v>2.8690000000000002</v>
          </cell>
          <cell r="I237" t="str">
            <v>052</v>
          </cell>
          <cell r="J237">
            <v>2020</v>
          </cell>
        </row>
        <row r="238">
          <cell r="A238" t="str">
            <v>052LINCOLN</v>
          </cell>
          <cell r="B238" t="str">
            <v>LINCOLN</v>
          </cell>
          <cell r="E238">
            <v>2.1019999999999999</v>
          </cell>
          <cell r="H238">
            <v>2.1019999999999999</v>
          </cell>
          <cell r="I238" t="str">
            <v>052</v>
          </cell>
          <cell r="J238">
            <v>2020</v>
          </cell>
        </row>
        <row r="239">
          <cell r="A239" t="str">
            <v>053LOUDONLENOIR CITY</v>
          </cell>
          <cell r="B239" t="str">
            <v>LOUDON</v>
          </cell>
          <cell r="C239" t="str">
            <v>LENOIR CITY</v>
          </cell>
          <cell r="E239">
            <v>1.5896999999999999</v>
          </cell>
          <cell r="F239">
            <v>0.99550000000000005</v>
          </cell>
          <cell r="H239">
            <v>2.5851999999999999</v>
          </cell>
          <cell r="I239" t="str">
            <v>053</v>
          </cell>
          <cell r="J239">
            <v>2020</v>
          </cell>
        </row>
        <row r="240">
          <cell r="A240" t="str">
            <v>053LOUDONLOUDON</v>
          </cell>
          <cell r="B240" t="str">
            <v>LOUDON</v>
          </cell>
          <cell r="C240" t="str">
            <v>LOUDON</v>
          </cell>
          <cell r="E240">
            <v>1.8035000000000001</v>
          </cell>
          <cell r="F240">
            <v>1.2366999999999999</v>
          </cell>
          <cell r="H240">
            <v>3.0402</v>
          </cell>
          <cell r="I240" t="str">
            <v>053</v>
          </cell>
          <cell r="J240">
            <v>2020</v>
          </cell>
        </row>
        <row r="241">
          <cell r="A241" t="str">
            <v>053LOUDON</v>
          </cell>
          <cell r="B241" t="str">
            <v>LOUDON</v>
          </cell>
          <cell r="E241">
            <v>1.8035000000000001</v>
          </cell>
          <cell r="H241">
            <v>1.8035000000000001</v>
          </cell>
          <cell r="I241" t="str">
            <v>053</v>
          </cell>
          <cell r="J241">
            <v>2020</v>
          </cell>
        </row>
        <row r="242">
          <cell r="A242" t="str">
            <v>056MACONLaFAYETTE</v>
          </cell>
          <cell r="B242" t="str">
            <v>MACON</v>
          </cell>
          <cell r="C242" t="str">
            <v>LaFAYETTE</v>
          </cell>
          <cell r="E242">
            <v>2.4</v>
          </cell>
          <cell r="F242">
            <v>0.7</v>
          </cell>
          <cell r="H242">
            <v>3.1</v>
          </cell>
          <cell r="I242" t="str">
            <v>056</v>
          </cell>
          <cell r="J242">
            <v>2020</v>
          </cell>
        </row>
        <row r="243">
          <cell r="A243" t="str">
            <v>056MACONRED BOILING SPG</v>
          </cell>
          <cell r="B243" t="str">
            <v>MACON</v>
          </cell>
          <cell r="C243" t="str">
            <v>RED BOILING SPG</v>
          </cell>
          <cell r="E243">
            <v>2.4</v>
          </cell>
          <cell r="F243">
            <v>1.45</v>
          </cell>
          <cell r="H243">
            <v>3.85</v>
          </cell>
          <cell r="I243" t="str">
            <v>056</v>
          </cell>
          <cell r="J243">
            <v>2020</v>
          </cell>
        </row>
        <row r="244">
          <cell r="A244" t="str">
            <v>056MACON</v>
          </cell>
          <cell r="B244" t="str">
            <v>MACON</v>
          </cell>
          <cell r="E244">
            <v>2.4</v>
          </cell>
          <cell r="H244">
            <v>2.4</v>
          </cell>
          <cell r="I244" t="str">
            <v>056</v>
          </cell>
          <cell r="J244">
            <v>2020</v>
          </cell>
        </row>
        <row r="245">
          <cell r="A245" t="str">
            <v>057MADISONHUMBOLDT</v>
          </cell>
          <cell r="B245" t="str">
            <v>MADISON</v>
          </cell>
          <cell r="C245" t="str">
            <v>HUMBOLDT</v>
          </cell>
          <cell r="E245">
            <v>2.35</v>
          </cell>
          <cell r="F245">
            <v>2.7296999999999998</v>
          </cell>
          <cell r="H245">
            <v>5.0796999999999999</v>
          </cell>
          <cell r="I245" t="str">
            <v>057</v>
          </cell>
          <cell r="J245">
            <v>2020</v>
          </cell>
        </row>
        <row r="246">
          <cell r="A246" t="str">
            <v>057MADISONJACKSON</v>
          </cell>
          <cell r="B246" t="str">
            <v>MADISON</v>
          </cell>
          <cell r="C246" t="str">
            <v>JACKSON</v>
          </cell>
          <cell r="E246">
            <v>2.35</v>
          </cell>
          <cell r="F246">
            <v>1.9619</v>
          </cell>
          <cell r="H246">
            <v>4.3118999999999996</v>
          </cell>
          <cell r="I246" t="str">
            <v>057</v>
          </cell>
          <cell r="J246">
            <v>2020</v>
          </cell>
        </row>
        <row r="247">
          <cell r="A247" t="str">
            <v>057MADISONTHREE WAY</v>
          </cell>
          <cell r="B247" t="str">
            <v>MADISON</v>
          </cell>
          <cell r="C247" t="str">
            <v>THREE WAY</v>
          </cell>
          <cell r="E247">
            <v>2.35</v>
          </cell>
          <cell r="F247">
            <v>0.55359999999999998</v>
          </cell>
          <cell r="H247">
            <v>2.9036</v>
          </cell>
          <cell r="I247" t="str">
            <v>057</v>
          </cell>
          <cell r="J247">
            <v>2020</v>
          </cell>
        </row>
        <row r="248">
          <cell r="A248" t="str">
            <v>057MADISON</v>
          </cell>
          <cell r="B248" t="str">
            <v>MADISON</v>
          </cell>
          <cell r="E248">
            <v>2.35</v>
          </cell>
          <cell r="H248">
            <v>2.35</v>
          </cell>
          <cell r="I248" t="str">
            <v>057</v>
          </cell>
          <cell r="J248">
            <v>2020</v>
          </cell>
        </row>
        <row r="249">
          <cell r="A249" t="str">
            <v>058MARIONJASPER</v>
          </cell>
          <cell r="B249" t="str">
            <v>MARION</v>
          </cell>
          <cell r="C249" t="str">
            <v>JASPER</v>
          </cell>
          <cell r="E249">
            <v>2.1686000000000001</v>
          </cell>
          <cell r="F249">
            <v>0.4153</v>
          </cell>
          <cell r="H249">
            <v>2.5838999999999999</v>
          </cell>
          <cell r="I249" t="str">
            <v>058</v>
          </cell>
          <cell r="J249">
            <v>2020</v>
          </cell>
        </row>
        <row r="250">
          <cell r="A250" t="str">
            <v>058MARIONKIMBALL</v>
          </cell>
          <cell r="B250" t="str">
            <v>MARION</v>
          </cell>
          <cell r="C250" t="str">
            <v>KIMBALL</v>
          </cell>
          <cell r="E250">
            <v>2.1686000000000001</v>
          </cell>
          <cell r="F250">
            <v>0.1</v>
          </cell>
          <cell r="H250">
            <v>2.2686000000000002</v>
          </cell>
          <cell r="I250" t="str">
            <v>058</v>
          </cell>
          <cell r="J250">
            <v>2020</v>
          </cell>
        </row>
        <row r="251">
          <cell r="A251" t="str">
            <v>058MARIONNEW HOPE</v>
          </cell>
          <cell r="B251" t="str">
            <v>MARION</v>
          </cell>
          <cell r="C251" t="str">
            <v>NEW HOPE</v>
          </cell>
          <cell r="E251">
            <v>2.1686000000000001</v>
          </cell>
          <cell r="F251">
            <v>0.34849999999999998</v>
          </cell>
          <cell r="H251">
            <v>2.5171000000000001</v>
          </cell>
          <cell r="I251" t="str">
            <v>058</v>
          </cell>
          <cell r="J251">
            <v>2020</v>
          </cell>
        </row>
        <row r="252">
          <cell r="A252" t="str">
            <v>058MARIONSOUTH PITTSBURGRICHARD CITY SSD</v>
          </cell>
          <cell r="B252" t="str">
            <v>MARION</v>
          </cell>
          <cell r="C252" t="str">
            <v>SOUTH PITTSBURG</v>
          </cell>
          <cell r="D252" t="str">
            <v>RICHARD CITY SSD</v>
          </cell>
          <cell r="E252">
            <v>1.9650000000000001</v>
          </cell>
          <cell r="F252">
            <v>0.99</v>
          </cell>
          <cell r="G252">
            <v>0.19209999999999999</v>
          </cell>
          <cell r="H252">
            <v>3.1471</v>
          </cell>
          <cell r="I252" t="str">
            <v>058</v>
          </cell>
          <cell r="J252">
            <v>2020</v>
          </cell>
        </row>
        <row r="253">
          <cell r="A253" t="str">
            <v>058MARIONSOUTH PITTSBURG</v>
          </cell>
          <cell r="B253" t="str">
            <v>MARION</v>
          </cell>
          <cell r="C253" t="str">
            <v>SOUTH PITTSBURG</v>
          </cell>
          <cell r="E253">
            <v>2.1686000000000001</v>
          </cell>
          <cell r="F253">
            <v>0.99</v>
          </cell>
          <cell r="H253">
            <v>3.1585999999999999</v>
          </cell>
          <cell r="I253" t="str">
            <v>058</v>
          </cell>
          <cell r="J253">
            <v>2020</v>
          </cell>
        </row>
        <row r="254">
          <cell r="A254" t="str">
            <v>058MARIONWHITWELL</v>
          </cell>
          <cell r="B254" t="str">
            <v>MARION</v>
          </cell>
          <cell r="C254" t="str">
            <v>WHITWELL</v>
          </cell>
          <cell r="E254">
            <v>2.1686000000000001</v>
          </cell>
          <cell r="F254">
            <v>1.01</v>
          </cell>
          <cell r="H254">
            <v>3.1785999999999999</v>
          </cell>
          <cell r="I254" t="str">
            <v>058</v>
          </cell>
          <cell r="J254">
            <v>2020</v>
          </cell>
        </row>
        <row r="255">
          <cell r="A255" t="str">
            <v>058MARIONRICHARD CITY SSD</v>
          </cell>
          <cell r="B255" t="str">
            <v>MARION</v>
          </cell>
          <cell r="D255" t="str">
            <v>RICHARD CITY SSD</v>
          </cell>
          <cell r="E255">
            <v>1.9650000000000001</v>
          </cell>
          <cell r="G255">
            <v>0.19209999999999999</v>
          </cell>
          <cell r="H255">
            <v>2.1570999999999998</v>
          </cell>
          <cell r="I255" t="str">
            <v>058</v>
          </cell>
          <cell r="J255">
            <v>2020</v>
          </cell>
        </row>
        <row r="256">
          <cell r="A256" t="str">
            <v>058MARION</v>
          </cell>
          <cell r="B256" t="str">
            <v>MARION</v>
          </cell>
          <cell r="E256">
            <v>2.1686000000000001</v>
          </cell>
          <cell r="H256">
            <v>2.1686000000000001</v>
          </cell>
          <cell r="I256" t="str">
            <v>058</v>
          </cell>
          <cell r="J256">
            <v>2020</v>
          </cell>
        </row>
        <row r="257">
          <cell r="A257" t="str">
            <v>059MARSHALLCHAPEL HILL</v>
          </cell>
          <cell r="B257" t="str">
            <v>MARSHALL</v>
          </cell>
          <cell r="C257" t="str">
            <v>CHAPEL HILL</v>
          </cell>
          <cell r="E257">
            <v>2.8117000000000001</v>
          </cell>
          <cell r="F257">
            <v>1.4970000000000001</v>
          </cell>
          <cell r="H257">
            <v>4.3087</v>
          </cell>
          <cell r="I257" t="str">
            <v>059</v>
          </cell>
          <cell r="J257">
            <v>2020</v>
          </cell>
        </row>
        <row r="258">
          <cell r="A258" t="str">
            <v>059MARSHALLCORNERSVILLE</v>
          </cell>
          <cell r="B258" t="str">
            <v>MARSHALL</v>
          </cell>
          <cell r="C258" t="str">
            <v>CORNERSVILLE</v>
          </cell>
          <cell r="E258">
            <v>2.8117000000000001</v>
          </cell>
          <cell r="F258">
            <v>1.1000000000000001</v>
          </cell>
          <cell r="H258">
            <v>3.9117000000000002</v>
          </cell>
          <cell r="I258" t="str">
            <v>059</v>
          </cell>
          <cell r="J258">
            <v>2020</v>
          </cell>
        </row>
        <row r="259">
          <cell r="A259" t="str">
            <v>059MARSHALLLEWISBURG</v>
          </cell>
          <cell r="B259" t="str">
            <v>MARSHALL</v>
          </cell>
          <cell r="C259" t="str">
            <v>LEWISBURG</v>
          </cell>
          <cell r="E259">
            <v>2.8117000000000001</v>
          </cell>
          <cell r="F259">
            <v>1.84</v>
          </cell>
          <cell r="H259">
            <v>4.6516999999999999</v>
          </cell>
          <cell r="I259" t="str">
            <v>059</v>
          </cell>
          <cell r="J259">
            <v>2020</v>
          </cell>
        </row>
        <row r="260">
          <cell r="A260" t="str">
            <v>059MARSHALLPETERSBURG</v>
          </cell>
          <cell r="B260" t="str">
            <v>MARSHALL</v>
          </cell>
          <cell r="C260" t="str">
            <v>PETERSBURG</v>
          </cell>
          <cell r="E260">
            <v>2.8117000000000001</v>
          </cell>
          <cell r="F260">
            <v>0.93530000000000002</v>
          </cell>
          <cell r="H260">
            <v>3.7469999999999999</v>
          </cell>
          <cell r="I260" t="str">
            <v>059</v>
          </cell>
          <cell r="J260">
            <v>2020</v>
          </cell>
        </row>
        <row r="261">
          <cell r="A261" t="str">
            <v>059MARSHALL</v>
          </cell>
          <cell r="B261" t="str">
            <v>MARSHALL</v>
          </cell>
          <cell r="E261">
            <v>2.8117000000000001</v>
          </cell>
          <cell r="H261">
            <v>2.8117000000000001</v>
          </cell>
          <cell r="I261" t="str">
            <v>059</v>
          </cell>
          <cell r="J261">
            <v>2020</v>
          </cell>
        </row>
        <row r="262">
          <cell r="A262" t="str">
            <v>060MAURYCOLUMBIA</v>
          </cell>
          <cell r="B262" t="str">
            <v>MAURY</v>
          </cell>
          <cell r="C262" t="str">
            <v>COLUMBIA</v>
          </cell>
          <cell r="E262">
            <v>2.2364000000000002</v>
          </cell>
          <cell r="F262">
            <v>1.1597</v>
          </cell>
          <cell r="H262">
            <v>3.3961000000000001</v>
          </cell>
          <cell r="I262" t="str">
            <v>060</v>
          </cell>
          <cell r="J262">
            <v>2020</v>
          </cell>
        </row>
        <row r="263">
          <cell r="A263" t="str">
            <v>060MAURYMOUNT PLEASANT</v>
          </cell>
          <cell r="B263" t="str">
            <v>MAURY</v>
          </cell>
          <cell r="C263" t="str">
            <v>MOUNT PLEASANT</v>
          </cell>
          <cell r="E263">
            <v>2.2364000000000002</v>
          </cell>
          <cell r="F263">
            <v>1.66</v>
          </cell>
          <cell r="H263">
            <v>3.8963999999999999</v>
          </cell>
          <cell r="I263" t="str">
            <v>060</v>
          </cell>
          <cell r="J263">
            <v>2020</v>
          </cell>
        </row>
        <row r="264">
          <cell r="A264" t="str">
            <v>060MAURYSPRING HILL</v>
          </cell>
          <cell r="B264" t="str">
            <v>MAURY</v>
          </cell>
          <cell r="C264" t="str">
            <v>SPRING HILL</v>
          </cell>
          <cell r="E264">
            <v>2.2364000000000002</v>
          </cell>
          <cell r="F264">
            <v>0.96</v>
          </cell>
          <cell r="H264">
            <v>3.1964000000000001</v>
          </cell>
          <cell r="I264" t="str">
            <v>060</v>
          </cell>
          <cell r="J264">
            <v>2020</v>
          </cell>
        </row>
        <row r="265">
          <cell r="A265" t="str">
            <v>060MAURY</v>
          </cell>
          <cell r="B265" t="str">
            <v>MAURY</v>
          </cell>
          <cell r="E265">
            <v>2.2364000000000002</v>
          </cell>
          <cell r="H265">
            <v>2.2364000000000002</v>
          </cell>
          <cell r="I265" t="str">
            <v>060</v>
          </cell>
          <cell r="J265">
            <v>2020</v>
          </cell>
        </row>
        <row r="266">
          <cell r="A266" t="str">
            <v>054MCMINNATHENS</v>
          </cell>
          <cell r="B266" t="str">
            <v>MCMINN</v>
          </cell>
          <cell r="C266" t="str">
            <v>ATHENS</v>
          </cell>
          <cell r="E266">
            <v>1.5468999999999999</v>
          </cell>
          <cell r="F266">
            <v>1.2676000000000001</v>
          </cell>
          <cell r="H266">
            <v>2.8144999999999998</v>
          </cell>
          <cell r="I266" t="str">
            <v>054</v>
          </cell>
          <cell r="J266">
            <v>2020</v>
          </cell>
        </row>
        <row r="267">
          <cell r="A267" t="str">
            <v>054MCMINNCALHOUN</v>
          </cell>
          <cell r="B267" t="str">
            <v>MCMINN</v>
          </cell>
          <cell r="C267" t="str">
            <v>CALHOUN</v>
          </cell>
          <cell r="E267">
            <v>1.5468999999999999</v>
          </cell>
          <cell r="F267">
            <v>0.47010000000000002</v>
          </cell>
          <cell r="H267">
            <v>2.0169999999999999</v>
          </cell>
          <cell r="I267" t="str">
            <v>054</v>
          </cell>
          <cell r="J267">
            <v>2020</v>
          </cell>
        </row>
        <row r="268">
          <cell r="A268" t="str">
            <v>054MCMINNENGLEWOOD</v>
          </cell>
          <cell r="B268" t="str">
            <v>MCMINN</v>
          </cell>
          <cell r="C268" t="str">
            <v>ENGLEWOOD</v>
          </cell>
          <cell r="E268">
            <v>1.5468999999999999</v>
          </cell>
          <cell r="F268">
            <v>1.3177000000000001</v>
          </cell>
          <cell r="H268">
            <v>2.8645999999999998</v>
          </cell>
          <cell r="I268" t="str">
            <v>054</v>
          </cell>
          <cell r="J268">
            <v>2020</v>
          </cell>
        </row>
        <row r="269">
          <cell r="A269" t="str">
            <v>054MCMINNETOWAH</v>
          </cell>
          <cell r="B269" t="str">
            <v>MCMINN</v>
          </cell>
          <cell r="C269" t="str">
            <v>ETOWAH</v>
          </cell>
          <cell r="E269">
            <v>1.5468999999999999</v>
          </cell>
          <cell r="F269">
            <v>1.77</v>
          </cell>
          <cell r="H269">
            <v>3.3169</v>
          </cell>
          <cell r="I269" t="str">
            <v>054</v>
          </cell>
          <cell r="J269">
            <v>2020</v>
          </cell>
        </row>
        <row r="270">
          <cell r="A270" t="str">
            <v>054MCMINNNIOTA</v>
          </cell>
          <cell r="B270" t="str">
            <v>MCMINN</v>
          </cell>
          <cell r="C270" t="str">
            <v>NIOTA</v>
          </cell>
          <cell r="E270">
            <v>1.5468999999999999</v>
          </cell>
          <cell r="F270">
            <v>1.2101</v>
          </cell>
          <cell r="H270">
            <v>2.7570000000000001</v>
          </cell>
          <cell r="I270" t="str">
            <v>054</v>
          </cell>
          <cell r="J270">
            <v>2020</v>
          </cell>
        </row>
        <row r="271">
          <cell r="A271" t="str">
            <v>054MCMINNSWEETWATER</v>
          </cell>
          <cell r="B271" t="str">
            <v>MCMINN</v>
          </cell>
          <cell r="C271" t="str">
            <v>SWEETWATER</v>
          </cell>
          <cell r="E271">
            <v>1.5468999999999999</v>
          </cell>
          <cell r="F271">
            <v>1.38</v>
          </cell>
          <cell r="H271">
            <v>2.9268999999999998</v>
          </cell>
          <cell r="I271" t="str">
            <v>054</v>
          </cell>
          <cell r="J271">
            <v>2020</v>
          </cell>
        </row>
        <row r="272">
          <cell r="A272" t="str">
            <v>054MCMINN</v>
          </cell>
          <cell r="B272" t="str">
            <v>MCMINN</v>
          </cell>
          <cell r="E272">
            <v>1.5468999999999999</v>
          </cell>
          <cell r="H272">
            <v>1.5468999999999999</v>
          </cell>
          <cell r="I272" t="str">
            <v>054</v>
          </cell>
          <cell r="J272">
            <v>2020</v>
          </cell>
        </row>
        <row r="273">
          <cell r="A273" t="str">
            <v>055MCNAIRYADAMSVILLE</v>
          </cell>
          <cell r="B273" t="str">
            <v>MCNAIRY</v>
          </cell>
          <cell r="C273" t="str">
            <v>ADAMSVILLE</v>
          </cell>
          <cell r="E273">
            <v>2.0464000000000002</v>
          </cell>
          <cell r="F273">
            <v>0.77749999999999997</v>
          </cell>
          <cell r="H273">
            <v>2.8239000000000001</v>
          </cell>
          <cell r="I273" t="str">
            <v>055</v>
          </cell>
          <cell r="J273">
            <v>2020</v>
          </cell>
        </row>
        <row r="274">
          <cell r="A274" t="str">
            <v>055MCNAIRYBETHEL SPRINGS</v>
          </cell>
          <cell r="B274" t="str">
            <v>MCNAIRY</v>
          </cell>
          <cell r="C274" t="str">
            <v>BETHEL SPRINGS</v>
          </cell>
          <cell r="E274">
            <v>2.0464000000000002</v>
          </cell>
          <cell r="F274">
            <v>0.74</v>
          </cell>
          <cell r="H274">
            <v>2.7864</v>
          </cell>
          <cell r="I274" t="str">
            <v>055</v>
          </cell>
          <cell r="J274">
            <v>2020</v>
          </cell>
        </row>
        <row r="275">
          <cell r="A275" t="str">
            <v>055MCNAIRYSELMER</v>
          </cell>
          <cell r="B275" t="str">
            <v>MCNAIRY</v>
          </cell>
          <cell r="C275" t="str">
            <v>SELMER</v>
          </cell>
          <cell r="E275">
            <v>2.0464000000000002</v>
          </cell>
          <cell r="F275">
            <v>0.81799999999999995</v>
          </cell>
          <cell r="H275">
            <v>2.8643999999999998</v>
          </cell>
          <cell r="I275" t="str">
            <v>055</v>
          </cell>
          <cell r="J275">
            <v>2020</v>
          </cell>
        </row>
        <row r="276">
          <cell r="A276" t="str">
            <v>055MCNAIRY</v>
          </cell>
          <cell r="B276" t="str">
            <v>MCNAIRY</v>
          </cell>
          <cell r="E276">
            <v>2.0464000000000002</v>
          </cell>
          <cell r="H276">
            <v>2.0464000000000002</v>
          </cell>
          <cell r="I276" t="str">
            <v>055</v>
          </cell>
          <cell r="J276">
            <v>2020</v>
          </cell>
        </row>
        <row r="277">
          <cell r="A277" t="str">
            <v>061MEIGSDECATUR</v>
          </cell>
          <cell r="B277" t="str">
            <v>MEIGS</v>
          </cell>
          <cell r="C277" t="str">
            <v>DECATUR</v>
          </cell>
          <cell r="E277">
            <v>1.9813000000000001</v>
          </cell>
          <cell r="F277">
            <v>0.34289999999999998</v>
          </cell>
          <cell r="H277">
            <v>2.3241999999999998</v>
          </cell>
          <cell r="I277" t="str">
            <v>061</v>
          </cell>
          <cell r="J277">
            <v>2020</v>
          </cell>
        </row>
        <row r="278">
          <cell r="A278" t="str">
            <v>061MEIGS</v>
          </cell>
          <cell r="B278" t="str">
            <v>MEIGS</v>
          </cell>
          <cell r="E278">
            <v>1.9813000000000001</v>
          </cell>
          <cell r="H278">
            <v>1.9813000000000001</v>
          </cell>
          <cell r="I278" t="str">
            <v>061</v>
          </cell>
          <cell r="J278">
            <v>2020</v>
          </cell>
        </row>
        <row r="279">
          <cell r="A279" t="str">
            <v>062MONROEMADISONVILLE</v>
          </cell>
          <cell r="B279" t="str">
            <v>MONROE</v>
          </cell>
          <cell r="C279" t="str">
            <v>MADISONVILLE</v>
          </cell>
          <cell r="E279">
            <v>2.2395999999999998</v>
          </cell>
          <cell r="F279">
            <v>0.84730000000000005</v>
          </cell>
          <cell r="H279">
            <v>3.0869</v>
          </cell>
          <cell r="I279" t="str">
            <v>062</v>
          </cell>
          <cell r="J279">
            <v>2020</v>
          </cell>
        </row>
        <row r="280">
          <cell r="A280" t="str">
            <v>062MONROESWEETWATER</v>
          </cell>
          <cell r="B280" t="str">
            <v>MONROE</v>
          </cell>
          <cell r="C280" t="str">
            <v>SWEETWATER</v>
          </cell>
          <cell r="E280">
            <v>2.2395999999999998</v>
          </cell>
          <cell r="F280">
            <v>1.38</v>
          </cell>
          <cell r="H280">
            <v>3.6196000000000002</v>
          </cell>
          <cell r="I280" t="str">
            <v>062</v>
          </cell>
          <cell r="J280">
            <v>2020</v>
          </cell>
        </row>
        <row r="281">
          <cell r="A281" t="str">
            <v>062MONROETELLICO PLAINS</v>
          </cell>
          <cell r="B281" t="str">
            <v>MONROE</v>
          </cell>
          <cell r="C281" t="str">
            <v>TELLICO PLAINS</v>
          </cell>
          <cell r="E281">
            <v>2.2395999999999998</v>
          </cell>
          <cell r="F281">
            <v>0.441</v>
          </cell>
          <cell r="H281">
            <v>2.6806000000000001</v>
          </cell>
          <cell r="I281" t="str">
            <v>062</v>
          </cell>
          <cell r="J281">
            <v>2020</v>
          </cell>
        </row>
        <row r="282">
          <cell r="A282" t="str">
            <v>062MONROEVONORE</v>
          </cell>
          <cell r="B282" t="str">
            <v>MONROE</v>
          </cell>
          <cell r="C282" t="str">
            <v>VONORE</v>
          </cell>
          <cell r="E282">
            <v>2.2395999999999998</v>
          </cell>
          <cell r="F282">
            <v>0.35039999999999999</v>
          </cell>
          <cell r="H282">
            <v>2.59</v>
          </cell>
          <cell r="I282" t="str">
            <v>062</v>
          </cell>
          <cell r="J282">
            <v>2020</v>
          </cell>
        </row>
        <row r="283">
          <cell r="A283" t="str">
            <v>062MONROE</v>
          </cell>
          <cell r="B283" t="str">
            <v>MONROE</v>
          </cell>
          <cell r="E283">
            <v>2.2395999999999998</v>
          </cell>
          <cell r="H283">
            <v>2.2395999999999998</v>
          </cell>
          <cell r="I283" t="str">
            <v>062</v>
          </cell>
          <cell r="J283">
            <v>2020</v>
          </cell>
        </row>
        <row r="284">
          <cell r="A284" t="str">
            <v>063MONTGOMERYCLARKSVILLE</v>
          </cell>
          <cell r="B284" t="str">
            <v>MONTGOMERY</v>
          </cell>
          <cell r="C284" t="str">
            <v>CLARKSVILLE</v>
          </cell>
          <cell r="E284">
            <v>2.99</v>
          </cell>
          <cell r="F284">
            <v>1.0296000000000001</v>
          </cell>
          <cell r="H284">
            <v>4.0195999999999996</v>
          </cell>
          <cell r="I284" t="str">
            <v>063</v>
          </cell>
          <cell r="J284">
            <v>2020</v>
          </cell>
        </row>
        <row r="285">
          <cell r="A285" t="str">
            <v>063MONTGOMERY</v>
          </cell>
          <cell r="B285" t="str">
            <v>MONTGOMERY</v>
          </cell>
          <cell r="E285">
            <v>2.99</v>
          </cell>
          <cell r="H285">
            <v>2.99</v>
          </cell>
          <cell r="I285" t="str">
            <v>063</v>
          </cell>
          <cell r="J285">
            <v>2020</v>
          </cell>
        </row>
        <row r="286">
          <cell r="A286" t="str">
            <v>064MOORELYNCHBURG</v>
          </cell>
          <cell r="B286" t="str">
            <v>MOORE</v>
          </cell>
          <cell r="C286" t="str">
            <v>LYNCHBURG</v>
          </cell>
          <cell r="E286">
            <v>2.4</v>
          </cell>
          <cell r="H286">
            <v>2.4</v>
          </cell>
          <cell r="I286" t="str">
            <v>064</v>
          </cell>
          <cell r="J286">
            <v>2020</v>
          </cell>
        </row>
        <row r="287">
          <cell r="A287" t="str">
            <v>064MOORE</v>
          </cell>
          <cell r="B287" t="str">
            <v>MOORE</v>
          </cell>
          <cell r="E287">
            <v>2.38</v>
          </cell>
          <cell r="H287">
            <v>2.38</v>
          </cell>
          <cell r="I287" t="str">
            <v>064</v>
          </cell>
          <cell r="J287">
            <v>2020</v>
          </cell>
        </row>
        <row r="288">
          <cell r="A288" t="str">
            <v>065MORGANOAKDALE</v>
          </cell>
          <cell r="B288" t="str">
            <v>MORGAN</v>
          </cell>
          <cell r="C288" t="str">
            <v>OAKDALE</v>
          </cell>
          <cell r="E288">
            <v>3.27</v>
          </cell>
          <cell r="F288">
            <v>2.08</v>
          </cell>
          <cell r="H288">
            <v>5.35</v>
          </cell>
          <cell r="I288" t="str">
            <v>065</v>
          </cell>
          <cell r="J288">
            <v>2020</v>
          </cell>
        </row>
        <row r="289">
          <cell r="A289" t="str">
            <v>065MORGANOLIVER SPRINGS</v>
          </cell>
          <cell r="B289" t="str">
            <v>MORGAN</v>
          </cell>
          <cell r="C289" t="str">
            <v>OLIVER SPRINGS</v>
          </cell>
          <cell r="E289">
            <v>3.27</v>
          </cell>
          <cell r="F289">
            <v>1.3052999999999999</v>
          </cell>
          <cell r="H289">
            <v>4.5753000000000004</v>
          </cell>
          <cell r="I289" t="str">
            <v>065</v>
          </cell>
          <cell r="J289">
            <v>2020</v>
          </cell>
        </row>
        <row r="290">
          <cell r="A290" t="str">
            <v>065MORGANSUNBRIGHT</v>
          </cell>
          <cell r="B290" t="str">
            <v>MORGAN</v>
          </cell>
          <cell r="C290" t="str">
            <v>SUNBRIGHT</v>
          </cell>
          <cell r="E290">
            <v>3.27</v>
          </cell>
          <cell r="F290">
            <v>0.6</v>
          </cell>
          <cell r="H290">
            <v>3.87</v>
          </cell>
          <cell r="I290" t="str">
            <v>065</v>
          </cell>
          <cell r="J290">
            <v>2020</v>
          </cell>
        </row>
        <row r="291">
          <cell r="A291" t="str">
            <v>065MORGAN</v>
          </cell>
          <cell r="B291" t="str">
            <v>MORGAN</v>
          </cell>
          <cell r="E291">
            <v>3.27</v>
          </cell>
          <cell r="H291">
            <v>3.27</v>
          </cell>
          <cell r="I291" t="str">
            <v>065</v>
          </cell>
          <cell r="J291">
            <v>2020</v>
          </cell>
        </row>
        <row r="292">
          <cell r="A292" t="str">
            <v>066OBIONHORNBEAK</v>
          </cell>
          <cell r="B292" t="str">
            <v>OBION</v>
          </cell>
          <cell r="C292" t="str">
            <v>HORNBEAK</v>
          </cell>
          <cell r="E292">
            <v>1.9</v>
          </cell>
          <cell r="F292">
            <v>1.0900000000000001</v>
          </cell>
          <cell r="H292">
            <v>2.99</v>
          </cell>
          <cell r="I292" t="str">
            <v>066</v>
          </cell>
          <cell r="J292">
            <v>2020</v>
          </cell>
        </row>
        <row r="293">
          <cell r="A293" t="str">
            <v>066OBIONKENTONKENTON SSD</v>
          </cell>
          <cell r="B293" t="str">
            <v>OBION</v>
          </cell>
          <cell r="C293" t="str">
            <v>KENTON</v>
          </cell>
          <cell r="D293" t="str">
            <v>KENTON SSD</v>
          </cell>
          <cell r="E293">
            <v>1.9</v>
          </cell>
          <cell r="F293">
            <v>1.4438</v>
          </cell>
          <cell r="G293">
            <v>0.41</v>
          </cell>
          <cell r="H293">
            <v>3.7538</v>
          </cell>
          <cell r="I293" t="str">
            <v>066</v>
          </cell>
          <cell r="J293">
            <v>2020</v>
          </cell>
        </row>
        <row r="294">
          <cell r="A294" t="str">
            <v>066OBIONKENTON</v>
          </cell>
          <cell r="B294" t="str">
            <v>OBION</v>
          </cell>
          <cell r="C294" t="str">
            <v>KENTON</v>
          </cell>
          <cell r="E294">
            <v>1.9</v>
          </cell>
          <cell r="F294">
            <v>1.4438</v>
          </cell>
          <cell r="H294">
            <v>3.3437999999999999</v>
          </cell>
          <cell r="I294" t="str">
            <v>066</v>
          </cell>
          <cell r="J294">
            <v>2020</v>
          </cell>
        </row>
        <row r="295">
          <cell r="A295" t="str">
            <v>066OBIONOBION CITY</v>
          </cell>
          <cell r="B295" t="str">
            <v>OBION</v>
          </cell>
          <cell r="C295" t="str">
            <v>OBION CITY</v>
          </cell>
          <cell r="E295">
            <v>1.9</v>
          </cell>
          <cell r="F295">
            <v>1.7391000000000001</v>
          </cell>
          <cell r="H295">
            <v>3.6391</v>
          </cell>
          <cell r="I295" t="str">
            <v>066</v>
          </cell>
          <cell r="J295">
            <v>2020</v>
          </cell>
        </row>
        <row r="296">
          <cell r="A296" t="str">
            <v>066OBIONRIVES</v>
          </cell>
          <cell r="B296" t="str">
            <v>OBION</v>
          </cell>
          <cell r="C296" t="str">
            <v>RIVES</v>
          </cell>
          <cell r="E296">
            <v>1.9</v>
          </cell>
          <cell r="F296">
            <v>1.9463999999999999</v>
          </cell>
          <cell r="H296">
            <v>3.8464</v>
          </cell>
          <cell r="I296" t="str">
            <v>066</v>
          </cell>
          <cell r="J296">
            <v>2020</v>
          </cell>
        </row>
        <row r="297">
          <cell r="A297" t="str">
            <v>066OBIONSAMBURG</v>
          </cell>
          <cell r="B297" t="str">
            <v>OBION</v>
          </cell>
          <cell r="C297" t="str">
            <v>SAMBURG</v>
          </cell>
          <cell r="E297">
            <v>1.9</v>
          </cell>
          <cell r="F297">
            <v>1.0812999999999999</v>
          </cell>
          <cell r="H297">
            <v>2.9813000000000001</v>
          </cell>
          <cell r="I297" t="str">
            <v>066</v>
          </cell>
          <cell r="J297">
            <v>2020</v>
          </cell>
        </row>
        <row r="298">
          <cell r="A298" t="str">
            <v>066OBIONSOUTH FULTON</v>
          </cell>
          <cell r="B298" t="str">
            <v>OBION</v>
          </cell>
          <cell r="C298" t="str">
            <v>SOUTH FULTON</v>
          </cell>
          <cell r="E298">
            <v>1.9</v>
          </cell>
          <cell r="F298">
            <v>1.6748000000000001</v>
          </cell>
          <cell r="H298">
            <v>3.5748000000000002</v>
          </cell>
          <cell r="I298" t="str">
            <v>066</v>
          </cell>
          <cell r="J298">
            <v>2020</v>
          </cell>
        </row>
        <row r="299">
          <cell r="A299" t="str">
            <v>066OBIONTRIMBLE</v>
          </cell>
          <cell r="B299" t="str">
            <v>OBION</v>
          </cell>
          <cell r="C299" t="str">
            <v>TRIMBLE</v>
          </cell>
          <cell r="E299">
            <v>1.9</v>
          </cell>
          <cell r="F299">
            <v>1.71</v>
          </cell>
          <cell r="H299">
            <v>3.61</v>
          </cell>
          <cell r="I299" t="str">
            <v>066</v>
          </cell>
          <cell r="J299">
            <v>2020</v>
          </cell>
        </row>
        <row r="300">
          <cell r="A300" t="str">
            <v>066OBIONTROY</v>
          </cell>
          <cell r="B300" t="str">
            <v>OBION</v>
          </cell>
          <cell r="C300" t="str">
            <v>TROY</v>
          </cell>
          <cell r="E300">
            <v>1.9</v>
          </cell>
          <cell r="F300">
            <v>1.742</v>
          </cell>
          <cell r="H300">
            <v>3.6419999999999999</v>
          </cell>
          <cell r="I300" t="str">
            <v>066</v>
          </cell>
          <cell r="J300">
            <v>2020</v>
          </cell>
        </row>
        <row r="301">
          <cell r="A301" t="str">
            <v>066OBIONUNION CITY</v>
          </cell>
          <cell r="B301" t="str">
            <v>OBION</v>
          </cell>
          <cell r="C301" t="str">
            <v>UNION CITY</v>
          </cell>
          <cell r="E301">
            <v>1.6</v>
          </cell>
          <cell r="F301">
            <v>2.12</v>
          </cell>
          <cell r="H301">
            <v>3.72</v>
          </cell>
          <cell r="I301" t="str">
            <v>066</v>
          </cell>
          <cell r="J301">
            <v>2020</v>
          </cell>
        </row>
        <row r="302">
          <cell r="A302" t="str">
            <v>066OBIONWOODLAND MILLS</v>
          </cell>
          <cell r="B302" t="str">
            <v>OBION</v>
          </cell>
          <cell r="C302" t="str">
            <v>WOODLAND MILLS</v>
          </cell>
          <cell r="E302">
            <v>1.9</v>
          </cell>
          <cell r="F302">
            <v>0.75</v>
          </cell>
          <cell r="H302">
            <v>2.65</v>
          </cell>
          <cell r="I302" t="str">
            <v>066</v>
          </cell>
          <cell r="J302">
            <v>2020</v>
          </cell>
        </row>
        <row r="303">
          <cell r="A303" t="str">
            <v>066OBIONKENTON SSD</v>
          </cell>
          <cell r="B303" t="str">
            <v>OBION</v>
          </cell>
          <cell r="D303" t="str">
            <v>KENTON SSD</v>
          </cell>
          <cell r="E303">
            <v>1.9</v>
          </cell>
          <cell r="G303">
            <v>0.41</v>
          </cell>
          <cell r="H303">
            <v>2.31</v>
          </cell>
          <cell r="I303" t="str">
            <v>066</v>
          </cell>
          <cell r="J303">
            <v>2020</v>
          </cell>
        </row>
        <row r="304">
          <cell r="A304" t="str">
            <v>066OBION</v>
          </cell>
          <cell r="B304" t="str">
            <v>OBION</v>
          </cell>
          <cell r="E304">
            <v>1.9</v>
          </cell>
          <cell r="H304">
            <v>1.9</v>
          </cell>
          <cell r="I304" t="str">
            <v>066</v>
          </cell>
          <cell r="J304">
            <v>2020</v>
          </cell>
        </row>
        <row r="305">
          <cell r="A305" t="str">
            <v>067OVERTONLIVINGSTON</v>
          </cell>
          <cell r="B305" t="str">
            <v>OVERTON</v>
          </cell>
          <cell r="C305" t="str">
            <v>LIVINGSTON</v>
          </cell>
          <cell r="E305">
            <v>1.9705999999999999</v>
          </cell>
          <cell r="F305">
            <v>1.5086999999999999</v>
          </cell>
          <cell r="H305">
            <v>3.4792999999999998</v>
          </cell>
          <cell r="I305" t="str">
            <v>067</v>
          </cell>
          <cell r="J305">
            <v>2020</v>
          </cell>
        </row>
        <row r="306">
          <cell r="A306" t="str">
            <v>067OVERTON</v>
          </cell>
          <cell r="B306" t="str">
            <v>OVERTON</v>
          </cell>
          <cell r="E306">
            <v>1.9705999999999999</v>
          </cell>
          <cell r="H306">
            <v>1.9705999999999999</v>
          </cell>
          <cell r="I306" t="str">
            <v>067</v>
          </cell>
          <cell r="J306">
            <v>2020</v>
          </cell>
        </row>
        <row r="307">
          <cell r="A307" t="str">
            <v>068PERRYLINDEN</v>
          </cell>
          <cell r="B307" t="str">
            <v>PERRY</v>
          </cell>
          <cell r="C307" t="str">
            <v>LINDEN</v>
          </cell>
          <cell r="E307">
            <v>2.48</v>
          </cell>
          <cell r="F307">
            <v>0.50319999999999998</v>
          </cell>
          <cell r="H307">
            <v>2.9832000000000001</v>
          </cell>
          <cell r="I307" t="str">
            <v>068</v>
          </cell>
          <cell r="J307">
            <v>2020</v>
          </cell>
        </row>
        <row r="308">
          <cell r="A308" t="str">
            <v>068PERRYLOBELVILLE</v>
          </cell>
          <cell r="B308" t="str">
            <v>PERRY</v>
          </cell>
          <cell r="C308" t="str">
            <v>LOBELVILLE</v>
          </cell>
          <cell r="E308">
            <v>2.48</v>
          </cell>
          <cell r="F308">
            <v>0.54810000000000003</v>
          </cell>
          <cell r="H308">
            <v>3.0280999999999998</v>
          </cell>
          <cell r="I308" t="str">
            <v>068</v>
          </cell>
          <cell r="J308">
            <v>2020</v>
          </cell>
        </row>
        <row r="309">
          <cell r="A309" t="str">
            <v>068PERRY</v>
          </cell>
          <cell r="B309" t="str">
            <v>PERRY</v>
          </cell>
          <cell r="E309">
            <v>2.48</v>
          </cell>
          <cell r="H309">
            <v>2.48</v>
          </cell>
          <cell r="I309" t="str">
            <v>068</v>
          </cell>
          <cell r="J309">
            <v>2020</v>
          </cell>
        </row>
        <row r="310">
          <cell r="A310" t="str">
            <v>069PICKETTBYRDSTOWN</v>
          </cell>
          <cell r="B310" t="str">
            <v>PICKETT</v>
          </cell>
          <cell r="C310" t="str">
            <v>BYRDSTOWN</v>
          </cell>
          <cell r="E310">
            <v>2.41</v>
          </cell>
          <cell r="F310">
            <v>0.498</v>
          </cell>
          <cell r="H310">
            <v>2.9079999999999999</v>
          </cell>
          <cell r="I310" t="str">
            <v>069</v>
          </cell>
          <cell r="J310">
            <v>2020</v>
          </cell>
        </row>
        <row r="311">
          <cell r="A311" t="str">
            <v>069PICKETT</v>
          </cell>
          <cell r="B311" t="str">
            <v>PICKETT</v>
          </cell>
          <cell r="E311">
            <v>2.41</v>
          </cell>
          <cell r="H311">
            <v>2.41</v>
          </cell>
          <cell r="I311" t="str">
            <v>069</v>
          </cell>
          <cell r="J311">
            <v>2020</v>
          </cell>
        </row>
        <row r="312">
          <cell r="A312" t="str">
            <v>070POLKBENTON</v>
          </cell>
          <cell r="B312" t="str">
            <v>POLK</v>
          </cell>
          <cell r="C312" t="str">
            <v>BENTON</v>
          </cell>
          <cell r="E312">
            <v>2.512</v>
          </cell>
          <cell r="F312">
            <v>0.77</v>
          </cell>
          <cell r="H312">
            <v>3.282</v>
          </cell>
          <cell r="I312" t="str">
            <v>070</v>
          </cell>
          <cell r="J312">
            <v>2020</v>
          </cell>
        </row>
        <row r="313">
          <cell r="A313" t="str">
            <v>070POLKCOPPERHILL</v>
          </cell>
          <cell r="B313" t="str">
            <v>POLK</v>
          </cell>
          <cell r="C313" t="str">
            <v>COPPERHILL</v>
          </cell>
          <cell r="E313">
            <v>2.512</v>
          </cell>
          <cell r="F313">
            <v>1.1444000000000001</v>
          </cell>
          <cell r="H313">
            <v>3.6564000000000001</v>
          </cell>
          <cell r="I313" t="str">
            <v>070</v>
          </cell>
          <cell r="J313">
            <v>2020</v>
          </cell>
        </row>
        <row r="314">
          <cell r="A314" t="str">
            <v>070POLKDUCKTOWN</v>
          </cell>
          <cell r="B314" t="str">
            <v>POLK</v>
          </cell>
          <cell r="C314" t="str">
            <v>DUCKTOWN</v>
          </cell>
          <cell r="E314">
            <v>2.512</v>
          </cell>
          <cell r="F314">
            <v>0.78890000000000005</v>
          </cell>
          <cell r="H314">
            <v>3.3008999999999999</v>
          </cell>
          <cell r="I314" t="str">
            <v>070</v>
          </cell>
          <cell r="J314">
            <v>2020</v>
          </cell>
        </row>
        <row r="315">
          <cell r="A315" t="str">
            <v>070POLK</v>
          </cell>
          <cell r="B315" t="str">
            <v>POLK</v>
          </cell>
          <cell r="E315">
            <v>2.512</v>
          </cell>
          <cell r="H315">
            <v>2.512</v>
          </cell>
          <cell r="I315" t="str">
            <v>070</v>
          </cell>
          <cell r="J315">
            <v>2020</v>
          </cell>
        </row>
        <row r="316">
          <cell r="A316" t="str">
            <v>071PUTNAMALGOOD</v>
          </cell>
          <cell r="B316" t="str">
            <v>PUTNAM</v>
          </cell>
          <cell r="C316" t="str">
            <v>ALGOOD</v>
          </cell>
          <cell r="E316">
            <v>2.9260000000000002</v>
          </cell>
          <cell r="F316">
            <v>0.44069999999999998</v>
          </cell>
          <cell r="H316">
            <v>3.3666999999999998</v>
          </cell>
          <cell r="I316" t="str">
            <v>071</v>
          </cell>
          <cell r="J316">
            <v>2020</v>
          </cell>
        </row>
        <row r="317">
          <cell r="A317" t="str">
            <v>071PUTNAMBAXTER</v>
          </cell>
          <cell r="B317" t="str">
            <v>PUTNAM</v>
          </cell>
          <cell r="C317" t="str">
            <v>BAXTER</v>
          </cell>
          <cell r="E317">
            <v>2.9260000000000002</v>
          </cell>
          <cell r="F317">
            <v>1.3900999999999999</v>
          </cell>
          <cell r="H317">
            <v>4.3160999999999996</v>
          </cell>
          <cell r="I317" t="str">
            <v>071</v>
          </cell>
          <cell r="J317">
            <v>2020</v>
          </cell>
        </row>
        <row r="318">
          <cell r="A318" t="str">
            <v>071PUTNAMCOOKEVILLE</v>
          </cell>
          <cell r="B318" t="str">
            <v>PUTNAM</v>
          </cell>
          <cell r="C318" t="str">
            <v>COOKEVILLE</v>
          </cell>
          <cell r="E318">
            <v>2.9260000000000002</v>
          </cell>
          <cell r="F318">
            <v>0.99</v>
          </cell>
          <cell r="H318">
            <v>3.9159999999999999</v>
          </cell>
          <cell r="I318" t="str">
            <v>071</v>
          </cell>
          <cell r="J318">
            <v>2020</v>
          </cell>
        </row>
        <row r="319">
          <cell r="A319" t="str">
            <v>071PUTNAMMONTEREY</v>
          </cell>
          <cell r="B319" t="str">
            <v>PUTNAM</v>
          </cell>
          <cell r="C319" t="str">
            <v>MONTEREY</v>
          </cell>
          <cell r="E319">
            <v>2.9260000000000002</v>
          </cell>
          <cell r="F319">
            <v>1.36</v>
          </cell>
          <cell r="H319">
            <v>4.2859999999999996</v>
          </cell>
          <cell r="I319" t="str">
            <v>071</v>
          </cell>
          <cell r="J319">
            <v>2020</v>
          </cell>
        </row>
        <row r="320">
          <cell r="A320" t="str">
            <v>071PUTNAM</v>
          </cell>
          <cell r="B320" t="str">
            <v>PUTNAM</v>
          </cell>
          <cell r="E320">
            <v>2.9260000000000002</v>
          </cell>
          <cell r="H320">
            <v>2.9260000000000002</v>
          </cell>
          <cell r="I320" t="str">
            <v>071</v>
          </cell>
          <cell r="J320">
            <v>2020</v>
          </cell>
        </row>
        <row r="321">
          <cell r="A321" t="str">
            <v>072RHEADAYTON</v>
          </cell>
          <cell r="B321" t="str">
            <v>RHEA</v>
          </cell>
          <cell r="C321" t="str">
            <v>DAYTON</v>
          </cell>
          <cell r="E321">
            <v>2.2547999999999999</v>
          </cell>
          <cell r="F321">
            <v>0.57999999999999996</v>
          </cell>
          <cell r="H321">
            <v>2.8348</v>
          </cell>
          <cell r="I321" t="str">
            <v>072</v>
          </cell>
          <cell r="J321">
            <v>2020</v>
          </cell>
        </row>
        <row r="322">
          <cell r="A322" t="str">
            <v>072RHEAGRAYSVILLE</v>
          </cell>
          <cell r="B322" t="str">
            <v>RHEA</v>
          </cell>
          <cell r="C322" t="str">
            <v>GRAYSVILLE</v>
          </cell>
          <cell r="E322">
            <v>2.2547999999999999</v>
          </cell>
          <cell r="F322">
            <v>1.3484</v>
          </cell>
          <cell r="H322">
            <v>3.6032000000000002</v>
          </cell>
          <cell r="I322" t="str">
            <v>072</v>
          </cell>
          <cell r="J322">
            <v>2020</v>
          </cell>
        </row>
        <row r="323">
          <cell r="A323" t="str">
            <v>072RHEASPRING CITY</v>
          </cell>
          <cell r="B323" t="str">
            <v>RHEA</v>
          </cell>
          <cell r="C323" t="str">
            <v>SPRING CITY</v>
          </cell>
          <cell r="E323">
            <v>2.2547999999999999</v>
          </cell>
          <cell r="F323">
            <v>1.33</v>
          </cell>
          <cell r="H323">
            <v>3.5848</v>
          </cell>
          <cell r="I323" t="str">
            <v>072</v>
          </cell>
          <cell r="J323">
            <v>2020</v>
          </cell>
        </row>
        <row r="324">
          <cell r="A324" t="str">
            <v>072RHEA</v>
          </cell>
          <cell r="B324" t="str">
            <v>RHEA</v>
          </cell>
          <cell r="E324">
            <v>2.2547999999999999</v>
          </cell>
          <cell r="H324">
            <v>2.2547999999999999</v>
          </cell>
          <cell r="I324" t="str">
            <v>072</v>
          </cell>
          <cell r="J324">
            <v>2020</v>
          </cell>
        </row>
        <row r="325">
          <cell r="A325" t="str">
            <v>073ROANEHARRIMAN</v>
          </cell>
          <cell r="B325" t="str">
            <v>ROANE</v>
          </cell>
          <cell r="C325" t="str">
            <v>HARRIMAN</v>
          </cell>
          <cell r="E325">
            <v>2.4066000000000001</v>
          </cell>
          <cell r="F325">
            <v>1.0880000000000001</v>
          </cell>
          <cell r="H325">
            <v>3.4946000000000002</v>
          </cell>
          <cell r="I325" t="str">
            <v>073</v>
          </cell>
          <cell r="J325">
            <v>2020</v>
          </cell>
        </row>
        <row r="326">
          <cell r="A326" t="str">
            <v>073ROANEKINGSTON</v>
          </cell>
          <cell r="B326" t="str">
            <v>ROANE</v>
          </cell>
          <cell r="C326" t="str">
            <v>KINGSTON</v>
          </cell>
          <cell r="E326">
            <v>2.4066000000000001</v>
          </cell>
          <cell r="F326">
            <v>1.3109</v>
          </cell>
          <cell r="H326">
            <v>3.7174999999999998</v>
          </cell>
          <cell r="I326" t="str">
            <v>073</v>
          </cell>
          <cell r="J326">
            <v>2020</v>
          </cell>
        </row>
        <row r="327">
          <cell r="A327" t="str">
            <v>073ROANEOAK RIDGE</v>
          </cell>
          <cell r="B327" t="str">
            <v>ROANE</v>
          </cell>
          <cell r="C327" t="str">
            <v>OAK RIDGE</v>
          </cell>
          <cell r="E327">
            <v>2.2599999999999998</v>
          </cell>
          <cell r="F327">
            <v>2.3136000000000001</v>
          </cell>
          <cell r="H327">
            <v>4.5735999999999999</v>
          </cell>
          <cell r="I327" t="str">
            <v>073</v>
          </cell>
          <cell r="J327">
            <v>2020</v>
          </cell>
        </row>
        <row r="328">
          <cell r="A328" t="str">
            <v>073ROANEOLIVER SPRINGS</v>
          </cell>
          <cell r="B328" t="str">
            <v>ROANE</v>
          </cell>
          <cell r="C328" t="str">
            <v>OLIVER SPRINGS</v>
          </cell>
          <cell r="E328">
            <v>2.4066000000000001</v>
          </cell>
          <cell r="F328">
            <v>1.1394</v>
          </cell>
          <cell r="H328">
            <v>3.5459999999999998</v>
          </cell>
          <cell r="I328" t="str">
            <v>073</v>
          </cell>
          <cell r="J328">
            <v>2020</v>
          </cell>
        </row>
        <row r="329">
          <cell r="A329" t="str">
            <v>073ROANEROCKWOOD</v>
          </cell>
          <cell r="B329" t="str">
            <v>ROANE</v>
          </cell>
          <cell r="C329" t="str">
            <v>ROCKWOOD</v>
          </cell>
          <cell r="E329">
            <v>2.4066000000000001</v>
          </cell>
          <cell r="F329">
            <v>0.92200000000000004</v>
          </cell>
          <cell r="H329">
            <v>3.3285999999999998</v>
          </cell>
          <cell r="I329" t="str">
            <v>073</v>
          </cell>
          <cell r="J329">
            <v>2020</v>
          </cell>
        </row>
        <row r="330">
          <cell r="A330" t="str">
            <v>073ROANE</v>
          </cell>
          <cell r="B330" t="str">
            <v>ROANE</v>
          </cell>
          <cell r="E330">
            <v>2.4708999999999999</v>
          </cell>
          <cell r="H330">
            <v>2.4708999999999999</v>
          </cell>
          <cell r="I330" t="str">
            <v>073</v>
          </cell>
          <cell r="J330">
            <v>2020</v>
          </cell>
        </row>
        <row r="331">
          <cell r="A331" t="str">
            <v>074ROBERTSONADAMS</v>
          </cell>
          <cell r="B331" t="str">
            <v>ROBERTSON</v>
          </cell>
          <cell r="C331" t="str">
            <v>ADAMS</v>
          </cell>
          <cell r="E331">
            <v>2.5758999999999999</v>
          </cell>
          <cell r="F331">
            <v>0.34910000000000002</v>
          </cell>
          <cell r="H331">
            <v>2.9249999999999998</v>
          </cell>
          <cell r="I331" t="str">
            <v>074</v>
          </cell>
          <cell r="J331">
            <v>2020</v>
          </cell>
        </row>
        <row r="332">
          <cell r="A332" t="str">
            <v>074ROBERTSONCEDAR HILL</v>
          </cell>
          <cell r="B332" t="str">
            <v>ROBERTSON</v>
          </cell>
          <cell r="C332" t="str">
            <v>CEDAR HILL</v>
          </cell>
          <cell r="E332">
            <v>2.5758999999999999</v>
          </cell>
          <cell r="F332">
            <v>0.22509999999999999</v>
          </cell>
          <cell r="H332">
            <v>2.8010000000000002</v>
          </cell>
          <cell r="I332" t="str">
            <v>074</v>
          </cell>
          <cell r="J332">
            <v>2020</v>
          </cell>
        </row>
        <row r="333">
          <cell r="A333" t="str">
            <v>074ROBERTSONCOOPERTOWN</v>
          </cell>
          <cell r="B333" t="str">
            <v>ROBERTSON</v>
          </cell>
          <cell r="C333" t="str">
            <v>COOPERTOWN</v>
          </cell>
          <cell r="E333">
            <v>2.5758999999999999</v>
          </cell>
          <cell r="F333">
            <v>0.35</v>
          </cell>
          <cell r="H333">
            <v>2.9258999999999999</v>
          </cell>
          <cell r="I333" t="str">
            <v>074</v>
          </cell>
          <cell r="J333">
            <v>2020</v>
          </cell>
        </row>
        <row r="334">
          <cell r="A334" t="str">
            <v>074ROBERTSONGREENBRIER</v>
          </cell>
          <cell r="B334" t="str">
            <v>ROBERTSON</v>
          </cell>
          <cell r="C334" t="str">
            <v>GREENBRIER</v>
          </cell>
          <cell r="E334">
            <v>2.5758999999999999</v>
          </cell>
          <cell r="F334">
            <v>1.57</v>
          </cell>
          <cell r="H334">
            <v>4.1459000000000001</v>
          </cell>
          <cell r="I334" t="str">
            <v>074</v>
          </cell>
          <cell r="J334">
            <v>2020</v>
          </cell>
        </row>
        <row r="335">
          <cell r="A335" t="str">
            <v>074ROBERTSONMILLERSVILLE</v>
          </cell>
          <cell r="B335" t="str">
            <v>ROBERTSON</v>
          </cell>
          <cell r="C335" t="str">
            <v>MILLERSVILLE</v>
          </cell>
          <cell r="E335">
            <v>2.5758999999999999</v>
          </cell>
          <cell r="F335">
            <v>1</v>
          </cell>
          <cell r="H335">
            <v>3.5758999999999999</v>
          </cell>
          <cell r="I335" t="str">
            <v>074</v>
          </cell>
          <cell r="J335">
            <v>2020</v>
          </cell>
        </row>
        <row r="336">
          <cell r="A336" t="str">
            <v>074ROBERTSONPORTLAND</v>
          </cell>
          <cell r="B336" t="str">
            <v>ROBERTSON</v>
          </cell>
          <cell r="C336" t="str">
            <v>PORTLAND</v>
          </cell>
          <cell r="E336">
            <v>2.5758999999999999</v>
          </cell>
          <cell r="F336">
            <v>1.06</v>
          </cell>
          <cell r="H336">
            <v>3.6358999999999999</v>
          </cell>
          <cell r="I336" t="str">
            <v>074</v>
          </cell>
          <cell r="J336">
            <v>2020</v>
          </cell>
        </row>
        <row r="337">
          <cell r="A337" t="str">
            <v>074ROBERTSONRIDGETOP</v>
          </cell>
          <cell r="B337" t="str">
            <v>ROBERTSON</v>
          </cell>
          <cell r="C337" t="str">
            <v>RIDGETOP</v>
          </cell>
          <cell r="E337">
            <v>2.5758999999999999</v>
          </cell>
          <cell r="F337">
            <v>0.63249999999999995</v>
          </cell>
          <cell r="H337">
            <v>3.2084000000000001</v>
          </cell>
          <cell r="I337" t="str">
            <v>074</v>
          </cell>
          <cell r="J337">
            <v>2020</v>
          </cell>
        </row>
        <row r="338">
          <cell r="A338" t="str">
            <v>074ROBERTSONSPRINGFIELD</v>
          </cell>
          <cell r="B338" t="str">
            <v>ROBERTSON</v>
          </cell>
          <cell r="C338" t="str">
            <v>SPRINGFIELD</v>
          </cell>
          <cell r="E338">
            <v>2.5758999999999999</v>
          </cell>
          <cell r="F338">
            <v>1.0720000000000001</v>
          </cell>
          <cell r="H338">
            <v>3.6478999999999999</v>
          </cell>
          <cell r="I338" t="str">
            <v>074</v>
          </cell>
          <cell r="J338">
            <v>2020</v>
          </cell>
        </row>
        <row r="339">
          <cell r="A339" t="str">
            <v>074ROBERTSONWHITE HOUSE</v>
          </cell>
          <cell r="B339" t="str">
            <v>ROBERTSON</v>
          </cell>
          <cell r="C339" t="str">
            <v>WHITE HOUSE</v>
          </cell>
          <cell r="E339">
            <v>2.5758999999999999</v>
          </cell>
          <cell r="F339">
            <v>1.0362</v>
          </cell>
          <cell r="H339">
            <v>3.6120999999999999</v>
          </cell>
          <cell r="I339" t="str">
            <v>074</v>
          </cell>
          <cell r="J339">
            <v>2020</v>
          </cell>
        </row>
        <row r="340">
          <cell r="A340" t="str">
            <v>074ROBERTSON</v>
          </cell>
          <cell r="B340" t="str">
            <v>ROBERTSON</v>
          </cell>
          <cell r="E340">
            <v>2.5758999999999999</v>
          </cell>
          <cell r="H340">
            <v>2.5758999999999999</v>
          </cell>
          <cell r="I340" t="str">
            <v>074</v>
          </cell>
          <cell r="J340">
            <v>2020</v>
          </cell>
        </row>
        <row r="341">
          <cell r="A341" t="str">
            <v>075RUTHERFORDEAGLEVILLE</v>
          </cell>
          <cell r="B341" t="str">
            <v>RUTHERFORD</v>
          </cell>
          <cell r="C341" t="str">
            <v>EAGLEVILLE</v>
          </cell>
          <cell r="E341">
            <v>2.2193999999999998</v>
          </cell>
          <cell r="F341">
            <v>0.55700000000000005</v>
          </cell>
          <cell r="H341">
            <v>2.7764000000000002</v>
          </cell>
          <cell r="I341" t="str">
            <v>075</v>
          </cell>
          <cell r="J341">
            <v>2020</v>
          </cell>
        </row>
        <row r="342">
          <cell r="A342" t="str">
            <v>075RUTHERFORDLaVERGNE</v>
          </cell>
          <cell r="B342" t="str">
            <v>RUTHERFORD</v>
          </cell>
          <cell r="C342" t="str">
            <v>LaVERGNE</v>
          </cell>
          <cell r="E342">
            <v>2.2193999999999998</v>
          </cell>
          <cell r="F342">
            <v>0.71</v>
          </cell>
          <cell r="H342">
            <v>2.9293999999999998</v>
          </cell>
          <cell r="I342" t="str">
            <v>075</v>
          </cell>
          <cell r="J342">
            <v>2020</v>
          </cell>
        </row>
        <row r="343">
          <cell r="A343" t="str">
            <v>075RUTHERFORDMURFREESBORO</v>
          </cell>
          <cell r="B343" t="str">
            <v>RUTHERFORD</v>
          </cell>
          <cell r="C343" t="str">
            <v>MURFREESBORO</v>
          </cell>
          <cell r="E343">
            <v>2.2193999999999998</v>
          </cell>
          <cell r="F343">
            <v>1.2894000000000001</v>
          </cell>
          <cell r="H343">
            <v>3.5087999999999999</v>
          </cell>
          <cell r="I343" t="str">
            <v>075</v>
          </cell>
          <cell r="J343">
            <v>2020</v>
          </cell>
        </row>
        <row r="344">
          <cell r="A344" t="str">
            <v>075RUTHERFORDSMYRNA</v>
          </cell>
          <cell r="B344" t="str">
            <v>RUTHERFORD</v>
          </cell>
          <cell r="C344" t="str">
            <v>SMYRNA</v>
          </cell>
          <cell r="E344">
            <v>2.2193999999999998</v>
          </cell>
          <cell r="F344">
            <v>0.70069999999999999</v>
          </cell>
          <cell r="H344">
            <v>2.9201000000000001</v>
          </cell>
          <cell r="I344" t="str">
            <v>075</v>
          </cell>
          <cell r="J344">
            <v>2020</v>
          </cell>
        </row>
        <row r="345">
          <cell r="A345" t="str">
            <v>075RUTHERFORD</v>
          </cell>
          <cell r="B345" t="str">
            <v>RUTHERFORD</v>
          </cell>
          <cell r="E345">
            <v>2.2193999999999998</v>
          </cell>
          <cell r="H345">
            <v>2.2193999999999998</v>
          </cell>
          <cell r="I345" t="str">
            <v>075</v>
          </cell>
          <cell r="J345">
            <v>2020</v>
          </cell>
        </row>
        <row r="346">
          <cell r="A346" t="str">
            <v>076SCOTTHUNTSVILLE</v>
          </cell>
          <cell r="B346" t="str">
            <v>SCOTT</v>
          </cell>
          <cell r="C346" t="str">
            <v>HUNTSVILLE</v>
          </cell>
          <cell r="E346">
            <v>2.4639000000000002</v>
          </cell>
          <cell r="F346">
            <v>0.5</v>
          </cell>
          <cell r="H346">
            <v>2.9639000000000002</v>
          </cell>
          <cell r="I346" t="str">
            <v>076</v>
          </cell>
          <cell r="J346">
            <v>2020</v>
          </cell>
        </row>
        <row r="347">
          <cell r="A347" t="str">
            <v>076SCOTTONEIDAONEIDA SSD</v>
          </cell>
          <cell r="B347" t="str">
            <v>SCOTT</v>
          </cell>
          <cell r="C347" t="str">
            <v>ONEIDA</v>
          </cell>
          <cell r="D347" t="str">
            <v>ONEIDA SSD</v>
          </cell>
          <cell r="E347">
            <v>2.4424000000000001</v>
          </cell>
          <cell r="F347">
            <v>1.35</v>
          </cell>
          <cell r="G347">
            <v>0.51</v>
          </cell>
          <cell r="H347">
            <v>4.3023999999999996</v>
          </cell>
          <cell r="I347" t="str">
            <v>076</v>
          </cell>
          <cell r="J347">
            <v>2020</v>
          </cell>
        </row>
        <row r="348">
          <cell r="A348" t="str">
            <v>076SCOTTONEIDA</v>
          </cell>
          <cell r="B348" t="str">
            <v>SCOTT</v>
          </cell>
          <cell r="C348" t="str">
            <v>ONEIDA</v>
          </cell>
          <cell r="E348">
            <v>2.4639000000000002</v>
          </cell>
          <cell r="F348">
            <v>1.35</v>
          </cell>
          <cell r="H348">
            <v>3.8138999999999998</v>
          </cell>
          <cell r="I348" t="str">
            <v>076</v>
          </cell>
          <cell r="J348">
            <v>2020</v>
          </cell>
        </row>
        <row r="349">
          <cell r="A349" t="str">
            <v>076SCOTTONEIDA SSD</v>
          </cell>
          <cell r="B349" t="str">
            <v>SCOTT</v>
          </cell>
          <cell r="D349" t="str">
            <v>ONEIDA SSD</v>
          </cell>
          <cell r="E349">
            <v>2.4424000000000001</v>
          </cell>
          <cell r="G349">
            <v>0.51</v>
          </cell>
          <cell r="H349">
            <v>2.9523999999999999</v>
          </cell>
          <cell r="I349" t="str">
            <v>076</v>
          </cell>
          <cell r="J349">
            <v>2020</v>
          </cell>
        </row>
        <row r="350">
          <cell r="A350" t="str">
            <v>076SCOTT</v>
          </cell>
          <cell r="B350" t="str">
            <v>SCOTT</v>
          </cell>
          <cell r="E350">
            <v>2.4639000000000002</v>
          </cell>
          <cell r="H350">
            <v>2.4639000000000002</v>
          </cell>
          <cell r="I350" t="str">
            <v>076</v>
          </cell>
          <cell r="J350">
            <v>2020</v>
          </cell>
        </row>
        <row r="351">
          <cell r="A351" t="str">
            <v>077SEQUATCHIEDUNLAP</v>
          </cell>
          <cell r="B351" t="str">
            <v>SEQUATCHIE</v>
          </cell>
          <cell r="C351" t="str">
            <v>DUNLAP</v>
          </cell>
          <cell r="E351">
            <v>2.4422000000000001</v>
          </cell>
          <cell r="F351">
            <v>0.82599999999999996</v>
          </cell>
          <cell r="H351">
            <v>3.2682000000000002</v>
          </cell>
          <cell r="I351" t="str">
            <v>077</v>
          </cell>
          <cell r="J351">
            <v>2020</v>
          </cell>
        </row>
        <row r="352">
          <cell r="A352" t="str">
            <v>077SEQUATCHIE</v>
          </cell>
          <cell r="B352" t="str">
            <v>SEQUATCHIE</v>
          </cell>
          <cell r="E352">
            <v>2.4422000000000001</v>
          </cell>
          <cell r="H352">
            <v>2.4422000000000001</v>
          </cell>
          <cell r="I352" t="str">
            <v>077</v>
          </cell>
          <cell r="J352">
            <v>2020</v>
          </cell>
        </row>
        <row r="353">
          <cell r="A353" t="str">
            <v>078SEVIERGATLINBURG</v>
          </cell>
          <cell r="B353" t="str">
            <v>SEVIER</v>
          </cell>
          <cell r="C353" t="str">
            <v>GATLINBURG</v>
          </cell>
          <cell r="E353">
            <v>1.86</v>
          </cell>
          <cell r="F353">
            <v>0.15920000000000001</v>
          </cell>
          <cell r="H353">
            <v>2.0192000000000001</v>
          </cell>
          <cell r="I353" t="str">
            <v>078</v>
          </cell>
          <cell r="J353">
            <v>2020</v>
          </cell>
        </row>
        <row r="354">
          <cell r="A354" t="str">
            <v>078SEVIERPIGEON FORGE</v>
          </cell>
          <cell r="B354" t="str">
            <v>SEVIER</v>
          </cell>
          <cell r="C354" t="str">
            <v>PIGEON FORGE</v>
          </cell>
          <cell r="E354">
            <v>1.86</v>
          </cell>
          <cell r="F354">
            <v>0.2</v>
          </cell>
          <cell r="H354">
            <v>2.06</v>
          </cell>
          <cell r="I354" t="str">
            <v>078</v>
          </cell>
          <cell r="J354">
            <v>2020</v>
          </cell>
        </row>
        <row r="355">
          <cell r="A355" t="str">
            <v>078SEVIERPITTMAN CENTER</v>
          </cell>
          <cell r="B355" t="str">
            <v>SEVIER</v>
          </cell>
          <cell r="C355" t="str">
            <v>PITTMAN CENTER</v>
          </cell>
          <cell r="E355">
            <v>1.86</v>
          </cell>
          <cell r="F355">
            <v>0.85</v>
          </cell>
          <cell r="H355">
            <v>2.71</v>
          </cell>
          <cell r="I355" t="str">
            <v>078</v>
          </cell>
          <cell r="J355">
            <v>2020</v>
          </cell>
        </row>
        <row r="356">
          <cell r="A356" t="str">
            <v>078SEVIERSEVIERVILLE</v>
          </cell>
          <cell r="B356" t="str">
            <v>SEVIER</v>
          </cell>
          <cell r="C356" t="str">
            <v>SEVIERVILLE</v>
          </cell>
          <cell r="E356">
            <v>1.86</v>
          </cell>
          <cell r="F356">
            <v>0.497</v>
          </cell>
          <cell r="H356">
            <v>2.3570000000000002</v>
          </cell>
          <cell r="I356" t="str">
            <v>078</v>
          </cell>
          <cell r="J356">
            <v>2020</v>
          </cell>
        </row>
        <row r="357">
          <cell r="A357" t="str">
            <v>078SEVIER</v>
          </cell>
          <cell r="B357" t="str">
            <v>SEVIER</v>
          </cell>
          <cell r="E357">
            <v>1.86</v>
          </cell>
          <cell r="H357">
            <v>1.86</v>
          </cell>
          <cell r="I357" t="str">
            <v>078</v>
          </cell>
          <cell r="J357">
            <v>2020</v>
          </cell>
        </row>
        <row r="358">
          <cell r="A358" t="str">
            <v>079SHELBYARLINGTON</v>
          </cell>
          <cell r="B358" t="str">
            <v>SHELBY</v>
          </cell>
          <cell r="C358" t="str">
            <v>ARLINGTON</v>
          </cell>
          <cell r="E358">
            <v>4.05</v>
          </cell>
          <cell r="F358">
            <v>1.37</v>
          </cell>
          <cell r="H358">
            <v>5.42</v>
          </cell>
          <cell r="I358" t="str">
            <v>079</v>
          </cell>
          <cell r="J358">
            <v>2020</v>
          </cell>
        </row>
        <row r="359">
          <cell r="A359" t="str">
            <v>079SHELBYBARTLETT</v>
          </cell>
          <cell r="B359" t="str">
            <v>SHELBY</v>
          </cell>
          <cell r="C359" t="str">
            <v>BARTLETT</v>
          </cell>
          <cell r="E359">
            <v>4.05</v>
          </cell>
          <cell r="F359">
            <v>1.83</v>
          </cell>
          <cell r="H359">
            <v>5.88</v>
          </cell>
          <cell r="I359" t="str">
            <v>079</v>
          </cell>
          <cell r="J359">
            <v>2020</v>
          </cell>
        </row>
        <row r="360">
          <cell r="A360" t="str">
            <v>079SHELBYCOLLIERVILLE</v>
          </cell>
          <cell r="B360" t="str">
            <v>SHELBY</v>
          </cell>
          <cell r="C360" t="str">
            <v>COLLIERVILLE</v>
          </cell>
          <cell r="E360">
            <v>4.05</v>
          </cell>
          <cell r="F360">
            <v>1.83</v>
          </cell>
          <cell r="H360">
            <v>5.88</v>
          </cell>
          <cell r="I360" t="str">
            <v>079</v>
          </cell>
          <cell r="J360">
            <v>2020</v>
          </cell>
        </row>
        <row r="361">
          <cell r="A361" t="str">
            <v>079SHELBYGERMANTOWN</v>
          </cell>
          <cell r="B361" t="str">
            <v>SHELBY</v>
          </cell>
          <cell r="C361" t="str">
            <v>GERMANTOWN</v>
          </cell>
          <cell r="E361">
            <v>4.05</v>
          </cell>
          <cell r="F361">
            <v>1.95</v>
          </cell>
          <cell r="H361">
            <v>6</v>
          </cell>
          <cell r="I361" t="str">
            <v>079</v>
          </cell>
          <cell r="J361">
            <v>2020</v>
          </cell>
        </row>
        <row r="362">
          <cell r="A362" t="str">
            <v>079SHELBYLAKELAND</v>
          </cell>
          <cell r="B362" t="str">
            <v>SHELBY</v>
          </cell>
          <cell r="C362" t="str">
            <v>LAKELAND</v>
          </cell>
          <cell r="E362">
            <v>4.05</v>
          </cell>
          <cell r="F362">
            <v>1.24</v>
          </cell>
          <cell r="H362">
            <v>5.29</v>
          </cell>
          <cell r="I362" t="str">
            <v>079</v>
          </cell>
          <cell r="J362">
            <v>2020</v>
          </cell>
        </row>
        <row r="363">
          <cell r="A363" t="str">
            <v>079SHELBYMEMPHIS</v>
          </cell>
          <cell r="B363" t="str">
            <v>SHELBY</v>
          </cell>
          <cell r="C363" t="str">
            <v>MEMPHIS</v>
          </cell>
          <cell r="E363">
            <v>4.05</v>
          </cell>
          <cell r="F363">
            <v>3.195986</v>
          </cell>
          <cell r="H363">
            <v>7.2459860000000003</v>
          </cell>
          <cell r="I363" t="str">
            <v>079</v>
          </cell>
          <cell r="J363">
            <v>2020</v>
          </cell>
        </row>
        <row r="364">
          <cell r="A364" t="str">
            <v>079SHELBYMILLINGTON</v>
          </cell>
          <cell r="B364" t="str">
            <v>SHELBY</v>
          </cell>
          <cell r="C364" t="str">
            <v>MILLINGTON</v>
          </cell>
          <cell r="E364">
            <v>4.05</v>
          </cell>
          <cell r="F364">
            <v>1.53</v>
          </cell>
          <cell r="H364">
            <v>5.58</v>
          </cell>
          <cell r="I364" t="str">
            <v>079</v>
          </cell>
          <cell r="J364">
            <v>2020</v>
          </cell>
        </row>
        <row r="365">
          <cell r="A365" t="str">
            <v>079SHELBY</v>
          </cell>
          <cell r="B365" t="str">
            <v>SHELBY</v>
          </cell>
          <cell r="E365">
            <v>4.05</v>
          </cell>
          <cell r="H365">
            <v>4.05</v>
          </cell>
          <cell r="I365" t="str">
            <v>079</v>
          </cell>
          <cell r="J365">
            <v>2020</v>
          </cell>
        </row>
        <row r="366">
          <cell r="A366" t="str">
            <v>080SMITHCARTHAGE</v>
          </cell>
          <cell r="B366" t="str">
            <v>SMITH</v>
          </cell>
          <cell r="C366" t="str">
            <v>CARTHAGE</v>
          </cell>
          <cell r="E366">
            <v>2.73</v>
          </cell>
          <cell r="F366">
            <v>1.1257999999999999</v>
          </cell>
          <cell r="H366">
            <v>3.8557999999999999</v>
          </cell>
          <cell r="I366" t="str">
            <v>080</v>
          </cell>
          <cell r="J366">
            <v>2020</v>
          </cell>
        </row>
        <row r="367">
          <cell r="A367" t="str">
            <v>080SMITHGORDONSVILLE</v>
          </cell>
          <cell r="B367" t="str">
            <v>SMITH</v>
          </cell>
          <cell r="C367" t="str">
            <v>GORDONSVILLE</v>
          </cell>
          <cell r="E367">
            <v>2.73</v>
          </cell>
          <cell r="F367">
            <v>0.76290000000000002</v>
          </cell>
          <cell r="H367">
            <v>3.4929000000000001</v>
          </cell>
          <cell r="I367" t="str">
            <v>080</v>
          </cell>
          <cell r="J367">
            <v>2020</v>
          </cell>
        </row>
        <row r="368">
          <cell r="A368" t="str">
            <v>080SMITHSOUTH CARTHAGE</v>
          </cell>
          <cell r="B368" t="str">
            <v>SMITH</v>
          </cell>
          <cell r="C368" t="str">
            <v>SOUTH CARTHAGE</v>
          </cell>
          <cell r="E368">
            <v>2.73</v>
          </cell>
          <cell r="F368">
            <v>0.97040000000000004</v>
          </cell>
          <cell r="H368">
            <v>3.7004000000000001</v>
          </cell>
          <cell r="I368" t="str">
            <v>080</v>
          </cell>
          <cell r="J368">
            <v>2020</v>
          </cell>
        </row>
        <row r="369">
          <cell r="A369" t="str">
            <v>080SMITH</v>
          </cell>
          <cell r="B369" t="str">
            <v>SMITH</v>
          </cell>
          <cell r="E369">
            <v>2.73</v>
          </cell>
          <cell r="H369">
            <v>2.73</v>
          </cell>
          <cell r="I369" t="str">
            <v>080</v>
          </cell>
          <cell r="J369">
            <v>2020</v>
          </cell>
        </row>
        <row r="370">
          <cell r="A370" t="str">
            <v>081STEWARTCUMBERLAND CITY</v>
          </cell>
          <cell r="B370" t="str">
            <v>STEWART</v>
          </cell>
          <cell r="C370" t="str">
            <v>CUMBERLAND CITY</v>
          </cell>
          <cell r="E370">
            <v>2.5488</v>
          </cell>
          <cell r="F370">
            <v>0.69</v>
          </cell>
          <cell r="H370">
            <v>3.2387999999999999</v>
          </cell>
          <cell r="I370" t="str">
            <v>081</v>
          </cell>
          <cell r="J370">
            <v>2020</v>
          </cell>
        </row>
        <row r="371">
          <cell r="A371" t="str">
            <v>081STEWARTDOVER</v>
          </cell>
          <cell r="B371" t="str">
            <v>STEWART</v>
          </cell>
          <cell r="C371" t="str">
            <v>DOVER</v>
          </cell>
          <cell r="E371">
            <v>2.5488</v>
          </cell>
          <cell r="F371">
            <v>1.3</v>
          </cell>
          <cell r="H371">
            <v>3.8488000000000002</v>
          </cell>
          <cell r="I371" t="str">
            <v>081</v>
          </cell>
          <cell r="J371">
            <v>2020</v>
          </cell>
        </row>
        <row r="372">
          <cell r="A372" t="str">
            <v>081STEWART</v>
          </cell>
          <cell r="B372" t="str">
            <v>STEWART</v>
          </cell>
          <cell r="E372">
            <v>2.5488</v>
          </cell>
          <cell r="H372">
            <v>2.5488</v>
          </cell>
          <cell r="I372" t="str">
            <v>081</v>
          </cell>
          <cell r="J372">
            <v>2020</v>
          </cell>
        </row>
        <row r="373">
          <cell r="A373" t="str">
            <v>082SULLIVANBLUFF CITY</v>
          </cell>
          <cell r="B373" t="str">
            <v>SULLIVAN</v>
          </cell>
          <cell r="C373" t="str">
            <v>BLUFF CITY</v>
          </cell>
          <cell r="E373">
            <v>2.57</v>
          </cell>
          <cell r="F373">
            <v>1.28</v>
          </cell>
          <cell r="H373">
            <v>3.85</v>
          </cell>
          <cell r="I373" t="str">
            <v>082</v>
          </cell>
          <cell r="J373">
            <v>2020</v>
          </cell>
        </row>
        <row r="374">
          <cell r="A374" t="str">
            <v>082SULLIVANBRISTOL</v>
          </cell>
          <cell r="B374" t="str">
            <v>SULLIVAN</v>
          </cell>
          <cell r="C374" t="str">
            <v>BRISTOL</v>
          </cell>
          <cell r="E374">
            <v>2.57</v>
          </cell>
          <cell r="F374">
            <v>2.1612</v>
          </cell>
          <cell r="H374">
            <v>4.7312000000000003</v>
          </cell>
          <cell r="I374" t="str">
            <v>082</v>
          </cell>
          <cell r="J374">
            <v>2020</v>
          </cell>
        </row>
        <row r="375">
          <cell r="A375" t="str">
            <v>082SULLIVANJOHNSON CITY</v>
          </cell>
          <cell r="B375" t="str">
            <v>SULLIVAN</v>
          </cell>
          <cell r="C375" t="str">
            <v>JOHNSON CITY</v>
          </cell>
          <cell r="E375">
            <v>2.57</v>
          </cell>
          <cell r="F375">
            <v>1.95</v>
          </cell>
          <cell r="H375">
            <v>4.5199999999999996</v>
          </cell>
          <cell r="I375" t="str">
            <v>082</v>
          </cell>
          <cell r="J375">
            <v>2020</v>
          </cell>
        </row>
        <row r="376">
          <cell r="A376" t="str">
            <v>082SULLIVANKINGSPORT</v>
          </cell>
          <cell r="B376" t="str">
            <v>SULLIVAN</v>
          </cell>
          <cell r="C376" t="str">
            <v>KINGSPORT</v>
          </cell>
          <cell r="E376">
            <v>2.57</v>
          </cell>
          <cell r="F376">
            <v>2.0642999999999998</v>
          </cell>
          <cell r="H376">
            <v>4.6342999999999996</v>
          </cell>
          <cell r="I376" t="str">
            <v>082</v>
          </cell>
          <cell r="J376">
            <v>2020</v>
          </cell>
        </row>
        <row r="377">
          <cell r="A377" t="str">
            <v>082SULLIVAN</v>
          </cell>
          <cell r="B377" t="str">
            <v>SULLIVAN</v>
          </cell>
          <cell r="E377">
            <v>2.57</v>
          </cell>
          <cell r="H377">
            <v>2.57</v>
          </cell>
          <cell r="I377" t="str">
            <v>082</v>
          </cell>
          <cell r="J377">
            <v>2020</v>
          </cell>
        </row>
        <row r="378">
          <cell r="A378" t="str">
            <v>083SUMNERGALLATIN</v>
          </cell>
          <cell r="B378" t="str">
            <v>SUMNER</v>
          </cell>
          <cell r="C378" t="str">
            <v>GALLATIN</v>
          </cell>
          <cell r="E378">
            <v>2.262</v>
          </cell>
          <cell r="F378">
            <v>0.80010000000000003</v>
          </cell>
          <cell r="H378">
            <v>3.0621</v>
          </cell>
          <cell r="I378" t="str">
            <v>083</v>
          </cell>
          <cell r="J378">
            <v>2020</v>
          </cell>
        </row>
        <row r="379">
          <cell r="A379" t="str">
            <v>083SUMNERGOODLETTSVILLE</v>
          </cell>
          <cell r="B379" t="str">
            <v>SUMNER</v>
          </cell>
          <cell r="C379" t="str">
            <v>GOODLETTSVILLE</v>
          </cell>
          <cell r="E379">
            <v>2.262</v>
          </cell>
          <cell r="F379">
            <v>0.79</v>
          </cell>
          <cell r="H379">
            <v>3.052</v>
          </cell>
          <cell r="I379" t="str">
            <v>083</v>
          </cell>
          <cell r="J379">
            <v>2020</v>
          </cell>
        </row>
        <row r="380">
          <cell r="A380" t="str">
            <v>083SUMNERHENDERSONVILLE</v>
          </cell>
          <cell r="B380" t="str">
            <v>SUMNER</v>
          </cell>
          <cell r="C380" t="str">
            <v>HENDERSONVILLE</v>
          </cell>
          <cell r="E380">
            <v>2.262</v>
          </cell>
          <cell r="F380">
            <v>0.91869999999999996</v>
          </cell>
          <cell r="H380">
            <v>3.1806999999999999</v>
          </cell>
          <cell r="I380" t="str">
            <v>083</v>
          </cell>
          <cell r="J380">
            <v>2020</v>
          </cell>
        </row>
        <row r="381">
          <cell r="A381" t="str">
            <v>083SUMNERMILLERSVILLE</v>
          </cell>
          <cell r="B381" t="str">
            <v>SUMNER</v>
          </cell>
          <cell r="C381" t="str">
            <v>MILLERSVILLE</v>
          </cell>
          <cell r="E381">
            <v>2.262</v>
          </cell>
          <cell r="F381">
            <v>1</v>
          </cell>
          <cell r="H381">
            <v>3.262</v>
          </cell>
          <cell r="I381" t="str">
            <v>083</v>
          </cell>
          <cell r="J381">
            <v>2020</v>
          </cell>
        </row>
        <row r="382">
          <cell r="A382" t="str">
            <v>083SUMNERMITCHELLVILLE</v>
          </cell>
          <cell r="B382" t="str">
            <v>SUMNER</v>
          </cell>
          <cell r="C382" t="str">
            <v>MITCHELLVILLE</v>
          </cell>
          <cell r="E382">
            <v>2.262</v>
          </cell>
          <cell r="F382">
            <v>0.4662</v>
          </cell>
          <cell r="H382">
            <v>2.7282000000000002</v>
          </cell>
          <cell r="I382" t="str">
            <v>083</v>
          </cell>
          <cell r="J382">
            <v>2020</v>
          </cell>
        </row>
        <row r="383">
          <cell r="A383" t="str">
            <v>083SUMNERPORTLAND</v>
          </cell>
          <cell r="B383" t="str">
            <v>SUMNER</v>
          </cell>
          <cell r="C383" t="str">
            <v>PORTLAND</v>
          </cell>
          <cell r="E383">
            <v>2.262</v>
          </cell>
          <cell r="F383">
            <v>1.06</v>
          </cell>
          <cell r="H383">
            <v>3.3220000000000001</v>
          </cell>
          <cell r="I383" t="str">
            <v>083</v>
          </cell>
          <cell r="J383">
            <v>2020</v>
          </cell>
        </row>
        <row r="384">
          <cell r="A384" t="str">
            <v>083SUMNERWESTMORELAND</v>
          </cell>
          <cell r="B384" t="str">
            <v>SUMNER</v>
          </cell>
          <cell r="C384" t="str">
            <v>WESTMORELAND</v>
          </cell>
          <cell r="E384">
            <v>2.262</v>
          </cell>
          <cell r="F384">
            <v>1.1317999999999999</v>
          </cell>
          <cell r="H384">
            <v>3.3938000000000001</v>
          </cell>
          <cell r="I384" t="str">
            <v>083</v>
          </cell>
          <cell r="J384">
            <v>2020</v>
          </cell>
        </row>
        <row r="385">
          <cell r="A385" t="str">
            <v>083SUMNERWHITE HOUSE</v>
          </cell>
          <cell r="B385" t="str">
            <v>SUMNER</v>
          </cell>
          <cell r="C385" t="str">
            <v>WHITE HOUSE</v>
          </cell>
          <cell r="E385">
            <v>2.262</v>
          </cell>
          <cell r="F385">
            <v>1.0362</v>
          </cell>
          <cell r="H385">
            <v>3.2982</v>
          </cell>
          <cell r="I385" t="str">
            <v>083</v>
          </cell>
          <cell r="J385">
            <v>2020</v>
          </cell>
        </row>
        <row r="386">
          <cell r="A386" t="str">
            <v>083SUMNER</v>
          </cell>
          <cell r="B386" t="str">
            <v>SUMNER</v>
          </cell>
          <cell r="E386">
            <v>2.262</v>
          </cell>
          <cell r="H386">
            <v>2.262</v>
          </cell>
          <cell r="I386" t="str">
            <v>083</v>
          </cell>
          <cell r="J386">
            <v>2020</v>
          </cell>
        </row>
        <row r="387">
          <cell r="A387" t="str">
            <v>084TIPTONATOKA</v>
          </cell>
          <cell r="B387" t="str">
            <v>TIPTON</v>
          </cell>
          <cell r="C387" t="str">
            <v>ATOKA</v>
          </cell>
          <cell r="E387">
            <v>2.0392000000000001</v>
          </cell>
          <cell r="F387">
            <v>0.97860000000000003</v>
          </cell>
          <cell r="H387">
            <v>3.0177999999999998</v>
          </cell>
          <cell r="I387" t="str">
            <v>084</v>
          </cell>
          <cell r="J387">
            <v>2020</v>
          </cell>
        </row>
        <row r="388">
          <cell r="A388" t="str">
            <v>084TIPTONBRIGHTON</v>
          </cell>
          <cell r="B388" t="str">
            <v>TIPTON</v>
          </cell>
          <cell r="C388" t="str">
            <v>BRIGHTON</v>
          </cell>
          <cell r="E388">
            <v>2.0392000000000001</v>
          </cell>
          <cell r="F388">
            <v>0.86380000000000001</v>
          </cell>
          <cell r="H388">
            <v>2.903</v>
          </cell>
          <cell r="I388" t="str">
            <v>084</v>
          </cell>
          <cell r="J388">
            <v>2020</v>
          </cell>
        </row>
        <row r="389">
          <cell r="A389" t="str">
            <v>084TIPTONCOVINGTON</v>
          </cell>
          <cell r="B389" t="str">
            <v>TIPTON</v>
          </cell>
          <cell r="C389" t="str">
            <v>COVINGTON</v>
          </cell>
          <cell r="E389">
            <v>2.0392000000000001</v>
          </cell>
          <cell r="F389">
            <v>1.2413000000000001</v>
          </cell>
          <cell r="H389">
            <v>3.2805</v>
          </cell>
          <cell r="I389" t="str">
            <v>084</v>
          </cell>
          <cell r="J389">
            <v>2020</v>
          </cell>
        </row>
        <row r="390">
          <cell r="A390" t="str">
            <v>084TIPTONMASON</v>
          </cell>
          <cell r="B390" t="str">
            <v>TIPTON</v>
          </cell>
          <cell r="C390" t="str">
            <v>MASON</v>
          </cell>
          <cell r="E390">
            <v>2.0392000000000001</v>
          </cell>
          <cell r="F390">
            <v>1.4635</v>
          </cell>
          <cell r="H390">
            <v>3.5026999999999999</v>
          </cell>
          <cell r="I390" t="str">
            <v>084</v>
          </cell>
          <cell r="J390">
            <v>2020</v>
          </cell>
        </row>
        <row r="391">
          <cell r="A391" t="str">
            <v>084TIPTONMUNFORD</v>
          </cell>
          <cell r="B391" t="str">
            <v>TIPTON</v>
          </cell>
          <cell r="C391" t="str">
            <v>MUNFORD</v>
          </cell>
          <cell r="E391">
            <v>2.0392000000000001</v>
          </cell>
          <cell r="F391">
            <v>1.1695</v>
          </cell>
          <cell r="H391">
            <v>3.2086999999999999</v>
          </cell>
          <cell r="I391" t="str">
            <v>084</v>
          </cell>
          <cell r="J391">
            <v>2020</v>
          </cell>
        </row>
        <row r="392">
          <cell r="A392" t="str">
            <v>084TIPTON</v>
          </cell>
          <cell r="B392" t="str">
            <v>TIPTON</v>
          </cell>
          <cell r="E392">
            <v>2.0392000000000001</v>
          </cell>
          <cell r="H392">
            <v>2.0392000000000001</v>
          </cell>
          <cell r="I392" t="str">
            <v>084</v>
          </cell>
          <cell r="J392">
            <v>2020</v>
          </cell>
        </row>
        <row r="393">
          <cell r="A393" t="str">
            <v>085TROUSDALEHARTSVILLE</v>
          </cell>
          <cell r="B393" t="str">
            <v>TROUSDALE</v>
          </cell>
          <cell r="C393" t="str">
            <v>HARTSVILLE</v>
          </cell>
          <cell r="E393">
            <v>3.3140999999999998</v>
          </cell>
          <cell r="H393">
            <v>3.3140999999999998</v>
          </cell>
          <cell r="I393" t="str">
            <v>085</v>
          </cell>
          <cell r="J393">
            <v>2020</v>
          </cell>
        </row>
        <row r="394">
          <cell r="A394" t="str">
            <v>085TROUSDALE</v>
          </cell>
          <cell r="B394" t="str">
            <v>TROUSDALE</v>
          </cell>
          <cell r="E394">
            <v>2.4388000000000001</v>
          </cell>
          <cell r="H394">
            <v>2.4388000000000001</v>
          </cell>
          <cell r="I394" t="str">
            <v>085</v>
          </cell>
          <cell r="J394">
            <v>2020</v>
          </cell>
        </row>
        <row r="395">
          <cell r="A395" t="str">
            <v>086UNICOIERWIN</v>
          </cell>
          <cell r="B395" t="str">
            <v>UNICOI</v>
          </cell>
          <cell r="C395" t="str">
            <v>ERWIN</v>
          </cell>
          <cell r="E395">
            <v>2.8538000000000001</v>
          </cell>
          <cell r="F395">
            <v>1.8620000000000001</v>
          </cell>
          <cell r="H395">
            <v>4.7157999999999998</v>
          </cell>
          <cell r="I395" t="str">
            <v>086</v>
          </cell>
          <cell r="J395">
            <v>2020</v>
          </cell>
        </row>
        <row r="396">
          <cell r="A396" t="str">
            <v>086UNICOI</v>
          </cell>
          <cell r="B396" t="str">
            <v>UNICOI</v>
          </cell>
          <cell r="E396">
            <v>2.8538000000000001</v>
          </cell>
          <cell r="H396">
            <v>2.8538000000000001</v>
          </cell>
          <cell r="I396" t="str">
            <v>086</v>
          </cell>
          <cell r="J396">
            <v>2020</v>
          </cell>
        </row>
        <row r="397">
          <cell r="A397" t="str">
            <v>087UNION</v>
          </cell>
          <cell r="B397" t="str">
            <v>UNION</v>
          </cell>
          <cell r="E397">
            <v>2.1398999999999999</v>
          </cell>
          <cell r="H397">
            <v>2.1398999999999999</v>
          </cell>
          <cell r="I397" t="str">
            <v>087</v>
          </cell>
          <cell r="J397">
            <v>2020</v>
          </cell>
        </row>
        <row r="398">
          <cell r="A398" t="str">
            <v>088VAN BUREN</v>
          </cell>
          <cell r="B398" t="str">
            <v>VAN BUREN</v>
          </cell>
          <cell r="E398">
            <v>2.76</v>
          </cell>
          <cell r="H398">
            <v>2.76</v>
          </cell>
          <cell r="I398" t="str">
            <v>088</v>
          </cell>
          <cell r="J398">
            <v>2020</v>
          </cell>
        </row>
        <row r="399">
          <cell r="A399" t="str">
            <v>089WARRENMORRISON</v>
          </cell>
          <cell r="B399" t="str">
            <v>WARREN</v>
          </cell>
          <cell r="C399" t="str">
            <v>MORRISON</v>
          </cell>
          <cell r="E399">
            <v>1.9677</v>
          </cell>
          <cell r="F399">
            <v>0.10059999999999999</v>
          </cell>
          <cell r="H399">
            <v>2.0682999999999998</v>
          </cell>
          <cell r="I399" t="str">
            <v>089</v>
          </cell>
          <cell r="J399">
            <v>2020</v>
          </cell>
        </row>
        <row r="400">
          <cell r="A400" t="str">
            <v>089WARRENMcMINNVILLE</v>
          </cell>
          <cell r="B400" t="str">
            <v>WARREN</v>
          </cell>
          <cell r="C400" t="str">
            <v>McMINNVILLE</v>
          </cell>
          <cell r="E400">
            <v>1.9677</v>
          </cell>
          <cell r="F400">
            <v>1.8496999999999999</v>
          </cell>
          <cell r="H400">
            <v>3.8174000000000001</v>
          </cell>
          <cell r="I400" t="str">
            <v>089</v>
          </cell>
          <cell r="J400">
            <v>2020</v>
          </cell>
        </row>
        <row r="401">
          <cell r="A401" t="str">
            <v>089WARREN</v>
          </cell>
          <cell r="B401" t="str">
            <v>WARREN</v>
          </cell>
          <cell r="E401">
            <v>1.9677</v>
          </cell>
          <cell r="H401">
            <v>1.9677</v>
          </cell>
          <cell r="I401" t="str">
            <v>089</v>
          </cell>
          <cell r="J401">
            <v>2020</v>
          </cell>
        </row>
        <row r="402">
          <cell r="A402" t="str">
            <v>090WASHINGTONJOHNSON CITY</v>
          </cell>
          <cell r="B402" t="str">
            <v>WASHINGTON</v>
          </cell>
          <cell r="C402" t="str">
            <v>JOHNSON CITY</v>
          </cell>
          <cell r="E402">
            <v>2.15</v>
          </cell>
          <cell r="F402">
            <v>1.71</v>
          </cell>
          <cell r="H402">
            <v>3.86</v>
          </cell>
          <cell r="I402" t="str">
            <v>090</v>
          </cell>
          <cell r="J402">
            <v>2020</v>
          </cell>
        </row>
        <row r="403">
          <cell r="A403" t="str">
            <v>090WASHINGTONJONESBOROUGH</v>
          </cell>
          <cell r="B403" t="str">
            <v>WASHINGTON</v>
          </cell>
          <cell r="C403" t="str">
            <v>JONESBOROUGH</v>
          </cell>
          <cell r="E403">
            <v>2.15</v>
          </cell>
          <cell r="F403">
            <v>1.2</v>
          </cell>
          <cell r="H403">
            <v>3.35</v>
          </cell>
          <cell r="I403" t="str">
            <v>090</v>
          </cell>
          <cell r="J403">
            <v>2020</v>
          </cell>
        </row>
        <row r="404">
          <cell r="A404" t="str">
            <v>090WASHINGTONWATAUGA</v>
          </cell>
          <cell r="B404" t="str">
            <v>WASHINGTON</v>
          </cell>
          <cell r="C404" t="str">
            <v>WATAUGA</v>
          </cell>
          <cell r="E404">
            <v>2.15</v>
          </cell>
          <cell r="F404">
            <v>0.7</v>
          </cell>
          <cell r="H404">
            <v>2.85</v>
          </cell>
          <cell r="I404" t="str">
            <v>090</v>
          </cell>
          <cell r="J404">
            <v>2020</v>
          </cell>
        </row>
        <row r="405">
          <cell r="A405" t="str">
            <v>090WASHINGTON</v>
          </cell>
          <cell r="B405" t="str">
            <v>WASHINGTON</v>
          </cell>
          <cell r="E405">
            <v>2.15</v>
          </cell>
          <cell r="H405">
            <v>2.15</v>
          </cell>
          <cell r="I405" t="str">
            <v>090</v>
          </cell>
          <cell r="J405">
            <v>2020</v>
          </cell>
        </row>
        <row r="406">
          <cell r="A406" t="str">
            <v>091WAYNECLIFTON</v>
          </cell>
          <cell r="B406" t="str">
            <v>WAYNE</v>
          </cell>
          <cell r="C406" t="str">
            <v>CLIFTON</v>
          </cell>
          <cell r="E406">
            <v>2.2999999999999998</v>
          </cell>
          <cell r="F406">
            <v>1</v>
          </cell>
          <cell r="H406">
            <v>3.3</v>
          </cell>
          <cell r="I406" t="str">
            <v>091</v>
          </cell>
          <cell r="J406">
            <v>2020</v>
          </cell>
        </row>
        <row r="407">
          <cell r="A407" t="str">
            <v>091WAYNECOLLINWOOD</v>
          </cell>
          <cell r="B407" t="str">
            <v>WAYNE</v>
          </cell>
          <cell r="C407" t="str">
            <v>COLLINWOOD</v>
          </cell>
          <cell r="E407">
            <v>2.2999999999999998</v>
          </cell>
          <cell r="F407">
            <v>1.6318999999999999</v>
          </cell>
          <cell r="H407">
            <v>3.9319000000000002</v>
          </cell>
          <cell r="I407" t="str">
            <v>091</v>
          </cell>
          <cell r="J407">
            <v>2020</v>
          </cell>
        </row>
        <row r="408">
          <cell r="A408" t="str">
            <v>091WAYNEWAYNESBORO</v>
          </cell>
          <cell r="B408" t="str">
            <v>WAYNE</v>
          </cell>
          <cell r="C408" t="str">
            <v>WAYNESBORO</v>
          </cell>
          <cell r="E408">
            <v>2.2999999999999998</v>
          </cell>
          <cell r="F408">
            <v>1.4474</v>
          </cell>
          <cell r="H408">
            <v>3.7473999999999998</v>
          </cell>
          <cell r="I408" t="str">
            <v>091</v>
          </cell>
          <cell r="J408">
            <v>2020</v>
          </cell>
        </row>
        <row r="409">
          <cell r="A409" t="str">
            <v>091WAYNE</v>
          </cell>
          <cell r="B409" t="str">
            <v>WAYNE</v>
          </cell>
          <cell r="E409">
            <v>2.2999999999999998</v>
          </cell>
          <cell r="H409">
            <v>2.2999999999999998</v>
          </cell>
          <cell r="I409" t="str">
            <v>091</v>
          </cell>
          <cell r="J409">
            <v>2020</v>
          </cell>
        </row>
        <row r="410">
          <cell r="A410" t="str">
            <v>092WEAKLEYDRESDEN</v>
          </cell>
          <cell r="B410" t="str">
            <v>WEAKLEY</v>
          </cell>
          <cell r="C410" t="str">
            <v>DRESDEN</v>
          </cell>
          <cell r="E410">
            <v>1.9726999999999999</v>
          </cell>
          <cell r="F410">
            <v>1.4837</v>
          </cell>
          <cell r="H410">
            <v>3.4563999999999999</v>
          </cell>
          <cell r="I410" t="str">
            <v>092</v>
          </cell>
          <cell r="J410">
            <v>2020</v>
          </cell>
        </row>
        <row r="411">
          <cell r="A411" t="str">
            <v>092WEAKLEYGLEASON</v>
          </cell>
          <cell r="B411" t="str">
            <v>WEAKLEY</v>
          </cell>
          <cell r="C411" t="str">
            <v>GLEASON</v>
          </cell>
          <cell r="E411">
            <v>1.9726999999999999</v>
          </cell>
          <cell r="F411">
            <v>1.6637999999999999</v>
          </cell>
          <cell r="H411">
            <v>3.6364999999999998</v>
          </cell>
          <cell r="I411" t="str">
            <v>092</v>
          </cell>
          <cell r="J411">
            <v>2020</v>
          </cell>
        </row>
        <row r="412">
          <cell r="A412" t="str">
            <v>092WEAKLEYGREENFIELD</v>
          </cell>
          <cell r="B412" t="str">
            <v>WEAKLEY</v>
          </cell>
          <cell r="C412" t="str">
            <v>GREENFIELD</v>
          </cell>
          <cell r="E412">
            <v>1.9726999999999999</v>
          </cell>
          <cell r="F412">
            <v>1.7322</v>
          </cell>
          <cell r="H412">
            <v>3.7048999999999999</v>
          </cell>
          <cell r="I412" t="str">
            <v>092</v>
          </cell>
          <cell r="J412">
            <v>2020</v>
          </cell>
        </row>
        <row r="413">
          <cell r="A413" t="str">
            <v>092WEAKLEYMARTIN</v>
          </cell>
          <cell r="B413" t="str">
            <v>WEAKLEY</v>
          </cell>
          <cell r="C413" t="str">
            <v>MARTIN</v>
          </cell>
          <cell r="E413">
            <v>1.9726999999999999</v>
          </cell>
          <cell r="F413">
            <v>1.7544</v>
          </cell>
          <cell r="H413">
            <v>3.7271000000000001</v>
          </cell>
          <cell r="I413" t="str">
            <v>092</v>
          </cell>
          <cell r="J413">
            <v>2020</v>
          </cell>
        </row>
        <row r="414">
          <cell r="A414" t="str">
            <v>092WEAKLEYMcKENZIE</v>
          </cell>
          <cell r="B414" t="str">
            <v>WEAKLEY</v>
          </cell>
          <cell r="C414" t="str">
            <v>McKENZIE</v>
          </cell>
          <cell r="E414">
            <v>1.9726999999999999</v>
          </cell>
          <cell r="F414">
            <v>1.0661</v>
          </cell>
          <cell r="H414">
            <v>3.0388000000000002</v>
          </cell>
          <cell r="I414" t="str">
            <v>092</v>
          </cell>
          <cell r="J414">
            <v>2020</v>
          </cell>
        </row>
        <row r="415">
          <cell r="A415" t="str">
            <v>092WEAKLEYSHARON</v>
          </cell>
          <cell r="B415" t="str">
            <v>WEAKLEY</v>
          </cell>
          <cell r="C415" t="str">
            <v>SHARON</v>
          </cell>
          <cell r="E415">
            <v>1.9726999999999999</v>
          </cell>
          <cell r="F415">
            <v>1.8004</v>
          </cell>
          <cell r="H415">
            <v>3.7730999999999999</v>
          </cell>
          <cell r="I415" t="str">
            <v>092</v>
          </cell>
          <cell r="J415">
            <v>2020</v>
          </cell>
        </row>
        <row r="416">
          <cell r="A416" t="str">
            <v>092WEAKLEY</v>
          </cell>
          <cell r="B416" t="str">
            <v>WEAKLEY</v>
          </cell>
          <cell r="E416">
            <v>1.9726999999999999</v>
          </cell>
          <cell r="H416">
            <v>1.9726999999999999</v>
          </cell>
          <cell r="I416" t="str">
            <v>092</v>
          </cell>
          <cell r="J416">
            <v>2020</v>
          </cell>
        </row>
        <row r="417">
          <cell r="A417" t="str">
            <v>093WHITESPARTA</v>
          </cell>
          <cell r="B417" t="str">
            <v>WHITE</v>
          </cell>
          <cell r="C417" t="str">
            <v>SPARTA</v>
          </cell>
          <cell r="E417">
            <v>2.0499999999999998</v>
          </cell>
          <cell r="F417">
            <v>0.91830000000000001</v>
          </cell>
          <cell r="H417">
            <v>2.9683000000000002</v>
          </cell>
          <cell r="I417" t="str">
            <v>093</v>
          </cell>
          <cell r="J417">
            <v>2020</v>
          </cell>
        </row>
        <row r="418">
          <cell r="A418" t="str">
            <v>093WHITE</v>
          </cell>
          <cell r="B418" t="str">
            <v>WHITE</v>
          </cell>
          <cell r="E418">
            <v>2.0499999999999998</v>
          </cell>
          <cell r="H418">
            <v>2.0499999999999998</v>
          </cell>
          <cell r="I418" t="str">
            <v>093</v>
          </cell>
          <cell r="J418">
            <v>2020</v>
          </cell>
        </row>
        <row r="419">
          <cell r="A419" t="str">
            <v>094WILLIAMSONBRENTWOOD</v>
          </cell>
          <cell r="B419" t="str">
            <v>WILLIAMSON</v>
          </cell>
          <cell r="C419" t="str">
            <v>BRENTWOOD</v>
          </cell>
          <cell r="E419">
            <v>2.2200000000000002</v>
          </cell>
          <cell r="F419">
            <v>0.36</v>
          </cell>
          <cell r="H419">
            <v>2.58</v>
          </cell>
          <cell r="I419" t="str">
            <v>094</v>
          </cell>
          <cell r="J419">
            <v>2020</v>
          </cell>
        </row>
        <row r="420">
          <cell r="A420" t="str">
            <v>094WILLIAMSONFAIRVIEW</v>
          </cell>
          <cell r="B420" t="str">
            <v>WILLIAMSON</v>
          </cell>
          <cell r="C420" t="str">
            <v>FAIRVIEW</v>
          </cell>
          <cell r="E420">
            <v>2.2200000000000002</v>
          </cell>
          <cell r="F420">
            <v>0.87649999999999995</v>
          </cell>
          <cell r="H420">
            <v>3.0964999999999998</v>
          </cell>
          <cell r="I420" t="str">
            <v>094</v>
          </cell>
          <cell r="J420">
            <v>2020</v>
          </cell>
        </row>
        <row r="421">
          <cell r="A421" t="str">
            <v>094WILLIAMSONFRANKLIN IN 9TH SSD9TH SSD</v>
          </cell>
          <cell r="B421" t="str">
            <v>WILLIAMSON</v>
          </cell>
          <cell r="C421" t="str">
            <v>FRANKLIN IN 9TH SSD</v>
          </cell>
          <cell r="D421" t="str">
            <v>9TH SSD</v>
          </cell>
          <cell r="E421">
            <v>1.98</v>
          </cell>
          <cell r="F421">
            <v>0.41760000000000003</v>
          </cell>
          <cell r="G421">
            <v>0.82899999999999996</v>
          </cell>
          <cell r="H421">
            <v>3.2265999999999999</v>
          </cell>
          <cell r="I421" t="str">
            <v>094</v>
          </cell>
          <cell r="J421">
            <v>2020</v>
          </cell>
        </row>
        <row r="422">
          <cell r="A422" t="str">
            <v>094WILLIAMSONFRANKLIN IN 9TH SSD</v>
          </cell>
          <cell r="B422" t="str">
            <v>WILLIAMSON</v>
          </cell>
          <cell r="C422" t="str">
            <v>FRANKLIN IN 9TH SSD</v>
          </cell>
          <cell r="E422">
            <v>2.16</v>
          </cell>
          <cell r="F422">
            <v>0.41760000000000003</v>
          </cell>
          <cell r="G422">
            <v>2.16</v>
          </cell>
          <cell r="H422">
            <v>4.7375999999999996</v>
          </cell>
          <cell r="I422" t="str">
            <v>094</v>
          </cell>
          <cell r="J422">
            <v>2020</v>
          </cell>
        </row>
        <row r="423">
          <cell r="A423" t="str">
            <v>094WILLIAMSONNOLENSVILLE</v>
          </cell>
          <cell r="B423" t="str">
            <v>WILLIAMSON</v>
          </cell>
          <cell r="C423" t="str">
            <v>NOLENSVILLE</v>
          </cell>
          <cell r="E423">
            <v>2.2200000000000002</v>
          </cell>
          <cell r="F423">
            <v>0.28999999999999998</v>
          </cell>
          <cell r="H423">
            <v>2.5099999999999998</v>
          </cell>
          <cell r="I423" t="str">
            <v>094</v>
          </cell>
          <cell r="J423">
            <v>2020</v>
          </cell>
        </row>
        <row r="424">
          <cell r="A424" t="str">
            <v>094WILLIAMSONSPRING HILL</v>
          </cell>
          <cell r="B424" t="str">
            <v>WILLIAMSON</v>
          </cell>
          <cell r="C424" t="str">
            <v>SPRING HILL</v>
          </cell>
          <cell r="E424">
            <v>2.16</v>
          </cell>
          <cell r="F424">
            <v>1.01</v>
          </cell>
          <cell r="H424">
            <v>3.17</v>
          </cell>
          <cell r="I424" t="str">
            <v>094</v>
          </cell>
          <cell r="J424">
            <v>2020</v>
          </cell>
        </row>
        <row r="425">
          <cell r="A425" t="str">
            <v>094WILLIAMSONTHOMPSON'S STATION</v>
          </cell>
          <cell r="B425" t="str">
            <v>WILLIAMSON</v>
          </cell>
          <cell r="C425" t="str">
            <v>THOMPSON'S STATION</v>
          </cell>
          <cell r="E425">
            <v>2.2200000000000002</v>
          </cell>
          <cell r="F425">
            <v>0.10299999999999999</v>
          </cell>
          <cell r="H425">
            <v>2.323</v>
          </cell>
          <cell r="I425" t="str">
            <v>094</v>
          </cell>
          <cell r="J425">
            <v>2020</v>
          </cell>
        </row>
        <row r="426">
          <cell r="A426" t="str">
            <v>094WILLIAMSON9TH SSD</v>
          </cell>
          <cell r="B426" t="str">
            <v>WILLIAMSON</v>
          </cell>
          <cell r="D426" t="str">
            <v>9TH SSD</v>
          </cell>
          <cell r="E426">
            <v>1.98</v>
          </cell>
          <cell r="G426">
            <v>0.82899999999999996</v>
          </cell>
          <cell r="H426">
            <v>2.8090000000000002</v>
          </cell>
          <cell r="I426" t="str">
            <v>094</v>
          </cell>
          <cell r="J426">
            <v>2020</v>
          </cell>
        </row>
        <row r="427">
          <cell r="A427" t="str">
            <v>094WILLIAMSON</v>
          </cell>
          <cell r="B427" t="str">
            <v>WILLIAMSON</v>
          </cell>
          <cell r="E427">
            <v>2.2200000000000002</v>
          </cell>
          <cell r="H427">
            <v>2.2200000000000002</v>
          </cell>
          <cell r="I427" t="str">
            <v>094</v>
          </cell>
          <cell r="J427">
            <v>2020</v>
          </cell>
        </row>
        <row r="428">
          <cell r="A428" t="str">
            <v>095WILSONLEBANONLEBANON SSD</v>
          </cell>
          <cell r="B428" t="str">
            <v>WILSON</v>
          </cell>
          <cell r="C428" t="str">
            <v>LEBANON</v>
          </cell>
          <cell r="D428" t="str">
            <v>LEBANON SSD</v>
          </cell>
          <cell r="E428">
            <v>2.5188999999999999</v>
          </cell>
          <cell r="F428">
            <v>0.85750000000000004</v>
          </cell>
          <cell r="G428">
            <v>0.38269999999999998</v>
          </cell>
          <cell r="H428">
            <v>3.7591000000000001</v>
          </cell>
          <cell r="I428" t="str">
            <v>095</v>
          </cell>
          <cell r="J428">
            <v>2020</v>
          </cell>
        </row>
        <row r="429">
          <cell r="A429" t="str">
            <v>095WILSONLEBANONWILSON SSD</v>
          </cell>
          <cell r="B429" t="str">
            <v>WILSON</v>
          </cell>
          <cell r="C429" t="str">
            <v>LEBANON</v>
          </cell>
          <cell r="D429" t="str">
            <v>WILSON SSD</v>
          </cell>
          <cell r="E429">
            <v>2.5188999999999999</v>
          </cell>
          <cell r="F429">
            <v>0.85750000000000004</v>
          </cell>
          <cell r="H429">
            <v>3.3763999999999998</v>
          </cell>
          <cell r="I429" t="str">
            <v>095</v>
          </cell>
          <cell r="J429">
            <v>2020</v>
          </cell>
        </row>
        <row r="430">
          <cell r="A430" t="str">
            <v>095WILSONMOUNT JULIETWILSON SSD</v>
          </cell>
          <cell r="B430" t="str">
            <v>WILSON</v>
          </cell>
          <cell r="C430" t="str">
            <v>MOUNT JULIET</v>
          </cell>
          <cell r="D430" t="str">
            <v>WILSON SSD</v>
          </cell>
          <cell r="E430">
            <v>2.5188999999999999</v>
          </cell>
          <cell r="F430">
            <v>0.16639999999999999</v>
          </cell>
          <cell r="H430">
            <v>2.6852999999999998</v>
          </cell>
          <cell r="I430" t="str">
            <v>095</v>
          </cell>
          <cell r="J430">
            <v>2020</v>
          </cell>
        </row>
        <row r="431">
          <cell r="A431" t="str">
            <v>095WILSONWATERTOWNWILSON SSD</v>
          </cell>
          <cell r="B431" t="str">
            <v>WILSON</v>
          </cell>
          <cell r="C431" t="str">
            <v>WATERTOWN</v>
          </cell>
          <cell r="D431" t="str">
            <v>WILSON SSD</v>
          </cell>
          <cell r="E431">
            <v>2.5188999999999999</v>
          </cell>
          <cell r="F431">
            <v>0.88219999999999998</v>
          </cell>
          <cell r="H431">
            <v>3.4011</v>
          </cell>
          <cell r="I431" t="str">
            <v>095</v>
          </cell>
          <cell r="J431">
            <v>2020</v>
          </cell>
        </row>
        <row r="432">
          <cell r="A432" t="str">
            <v>095WILSONLEBANON SSD</v>
          </cell>
          <cell r="B432" t="str">
            <v>WILSON</v>
          </cell>
          <cell r="D432" t="str">
            <v>LEBANON SSD</v>
          </cell>
          <cell r="E432">
            <v>2.5188999999999999</v>
          </cell>
          <cell r="G432">
            <v>0.38269999999999998</v>
          </cell>
          <cell r="H432">
            <v>2.9016000000000002</v>
          </cell>
          <cell r="I432" t="str">
            <v>095</v>
          </cell>
          <cell r="J432">
            <v>2020</v>
          </cell>
        </row>
        <row r="433">
          <cell r="A433" t="str">
            <v>095WILSON</v>
          </cell>
          <cell r="B433" t="str">
            <v>WILSON</v>
          </cell>
          <cell r="E433">
            <v>2.5188999999999999</v>
          </cell>
          <cell r="H433">
            <v>2.5188999999999999</v>
          </cell>
          <cell r="I433" t="str">
            <v>095</v>
          </cell>
          <cell r="J433">
            <v>2020</v>
          </cell>
        </row>
      </sheetData>
      <sheetData sheetId="7">
        <row r="2">
          <cell r="A2" t="str">
            <v>001ANDERSONCLINTON</v>
          </cell>
          <cell r="B2" t="str">
            <v>ANDERSON</v>
          </cell>
          <cell r="C2" t="str">
            <v>CLINTON</v>
          </cell>
          <cell r="E2">
            <v>2.8589000000000002</v>
          </cell>
          <cell r="F2">
            <v>0.94</v>
          </cell>
          <cell r="H2">
            <v>3.7989000000000002</v>
          </cell>
          <cell r="I2" t="str">
            <v>001</v>
          </cell>
          <cell r="J2">
            <v>2019</v>
          </cell>
        </row>
        <row r="3">
          <cell r="A3" t="str">
            <v>001ANDERSONNORRIS</v>
          </cell>
          <cell r="B3" t="str">
            <v>ANDERSON</v>
          </cell>
          <cell r="C3" t="str">
            <v>NORRIS</v>
          </cell>
          <cell r="E3">
            <v>2.8902999999999999</v>
          </cell>
          <cell r="F3">
            <v>1.78</v>
          </cell>
          <cell r="H3">
            <v>4.6703000000000001</v>
          </cell>
          <cell r="I3" t="str">
            <v>001</v>
          </cell>
          <cell r="J3">
            <v>2019</v>
          </cell>
        </row>
        <row r="4">
          <cell r="A4" t="str">
            <v>001ANDERSONOAK RIDGE</v>
          </cell>
          <cell r="B4" t="str">
            <v>ANDERSON</v>
          </cell>
          <cell r="C4" t="str">
            <v>OAK RIDGE</v>
          </cell>
          <cell r="E4">
            <v>2.6945000000000001</v>
          </cell>
          <cell r="F4">
            <v>2.56</v>
          </cell>
          <cell r="H4">
            <v>5.2545000000000002</v>
          </cell>
          <cell r="I4" t="str">
            <v>001</v>
          </cell>
          <cell r="J4">
            <v>2019</v>
          </cell>
        </row>
        <row r="5">
          <cell r="A5" t="str">
            <v>001ANDERSONOLIVER SPRINGS</v>
          </cell>
          <cell r="B5" t="str">
            <v>ANDERSON</v>
          </cell>
          <cell r="C5" t="str">
            <v>OLIVER SPRINGS</v>
          </cell>
          <cell r="E5">
            <v>2.8902999999999999</v>
          </cell>
          <cell r="F5">
            <v>1.32</v>
          </cell>
          <cell r="H5">
            <v>4.2103000000000002</v>
          </cell>
          <cell r="I5" t="str">
            <v>001</v>
          </cell>
          <cell r="J5">
            <v>2019</v>
          </cell>
        </row>
        <row r="6">
          <cell r="A6" t="str">
            <v>001ANDERSONROCKY TOP</v>
          </cell>
          <cell r="B6" t="str">
            <v>ANDERSON</v>
          </cell>
          <cell r="C6" t="str">
            <v>ROCKY TOP</v>
          </cell>
          <cell r="E6">
            <v>2.8902999999999999</v>
          </cell>
          <cell r="F6">
            <v>2</v>
          </cell>
          <cell r="H6">
            <v>4.8902999999999999</v>
          </cell>
          <cell r="I6" t="str">
            <v>001</v>
          </cell>
          <cell r="J6">
            <v>2019</v>
          </cell>
        </row>
        <row r="7">
          <cell r="A7" t="str">
            <v>001ANDERSON</v>
          </cell>
          <cell r="B7" t="str">
            <v>ANDERSON</v>
          </cell>
          <cell r="E7">
            <v>2.8902999999999999</v>
          </cell>
          <cell r="H7">
            <v>2.8902999999999999</v>
          </cell>
          <cell r="I7" t="str">
            <v>001</v>
          </cell>
          <cell r="J7">
            <v>2019</v>
          </cell>
        </row>
        <row r="8">
          <cell r="A8" t="str">
            <v>002BEDFORDBELL BUCKLE</v>
          </cell>
          <cell r="B8" t="str">
            <v>BEDFORD</v>
          </cell>
          <cell r="C8" t="str">
            <v>BELL BUCKLE</v>
          </cell>
          <cell r="E8">
            <v>2.66</v>
          </cell>
          <cell r="F8">
            <v>0.6</v>
          </cell>
          <cell r="H8">
            <v>3.26</v>
          </cell>
          <cell r="I8" t="str">
            <v>002</v>
          </cell>
          <cell r="J8">
            <v>2019</v>
          </cell>
        </row>
        <row r="9">
          <cell r="A9" t="str">
            <v>002BEDFORDNORMANDY</v>
          </cell>
          <cell r="B9" t="str">
            <v>BEDFORD</v>
          </cell>
          <cell r="C9" t="str">
            <v>NORMANDY</v>
          </cell>
          <cell r="E9">
            <v>2.66</v>
          </cell>
          <cell r="F9">
            <v>0.5</v>
          </cell>
          <cell r="H9">
            <v>3.16</v>
          </cell>
          <cell r="I9" t="str">
            <v>002</v>
          </cell>
          <cell r="J9">
            <v>2019</v>
          </cell>
        </row>
        <row r="10">
          <cell r="A10" t="str">
            <v>002BEDFORDSHELBYVILLE</v>
          </cell>
          <cell r="B10" t="str">
            <v>BEDFORD</v>
          </cell>
          <cell r="C10" t="str">
            <v>SHELBYVILLE</v>
          </cell>
          <cell r="E10">
            <v>2.66</v>
          </cell>
          <cell r="F10">
            <v>1.77</v>
          </cell>
          <cell r="H10">
            <v>4.43</v>
          </cell>
          <cell r="I10" t="str">
            <v>002</v>
          </cell>
          <cell r="J10">
            <v>2019</v>
          </cell>
        </row>
        <row r="11">
          <cell r="A11" t="str">
            <v>002BEDFORDWARTRACE</v>
          </cell>
          <cell r="B11" t="str">
            <v>BEDFORD</v>
          </cell>
          <cell r="C11" t="str">
            <v>WARTRACE</v>
          </cell>
          <cell r="E11">
            <v>2.66</v>
          </cell>
          <cell r="F11">
            <v>1.3093999999999999</v>
          </cell>
          <cell r="H11">
            <v>3.9693999999999998</v>
          </cell>
          <cell r="I11" t="str">
            <v>002</v>
          </cell>
          <cell r="J11">
            <v>2019</v>
          </cell>
        </row>
        <row r="12">
          <cell r="A12" t="str">
            <v>002BEDFORD</v>
          </cell>
          <cell r="B12" t="str">
            <v>BEDFORD</v>
          </cell>
          <cell r="E12">
            <v>2.66</v>
          </cell>
          <cell r="H12">
            <v>2.66</v>
          </cell>
          <cell r="I12" t="str">
            <v>002</v>
          </cell>
          <cell r="J12">
            <v>2019</v>
          </cell>
        </row>
        <row r="13">
          <cell r="A13" t="str">
            <v>003BENTONBIG SANDY</v>
          </cell>
          <cell r="B13" t="str">
            <v>BENTON</v>
          </cell>
          <cell r="C13" t="str">
            <v>BIG SANDY</v>
          </cell>
          <cell r="E13">
            <v>2.95</v>
          </cell>
          <cell r="F13">
            <v>0.85</v>
          </cell>
          <cell r="H13">
            <v>3.8</v>
          </cell>
          <cell r="I13" t="str">
            <v>003</v>
          </cell>
          <cell r="J13">
            <v>2019</v>
          </cell>
        </row>
        <row r="14">
          <cell r="A14" t="str">
            <v>003BENTONCAMDEN</v>
          </cell>
          <cell r="B14" t="str">
            <v>BENTON</v>
          </cell>
          <cell r="C14" t="str">
            <v>CAMDEN</v>
          </cell>
          <cell r="E14">
            <v>2.95</v>
          </cell>
          <cell r="F14">
            <v>1</v>
          </cell>
          <cell r="H14">
            <v>3.95</v>
          </cell>
          <cell r="I14" t="str">
            <v>003</v>
          </cell>
          <cell r="J14">
            <v>2019</v>
          </cell>
        </row>
        <row r="15">
          <cell r="A15" t="str">
            <v>003BENTON</v>
          </cell>
          <cell r="B15" t="str">
            <v>BENTON</v>
          </cell>
          <cell r="E15">
            <v>2.95</v>
          </cell>
          <cell r="H15">
            <v>2.95</v>
          </cell>
          <cell r="I15" t="str">
            <v>003</v>
          </cell>
          <cell r="J15">
            <v>2019</v>
          </cell>
        </row>
        <row r="16">
          <cell r="A16" t="str">
            <v>004BLEDSOEPIKEVILLE</v>
          </cell>
          <cell r="B16" t="str">
            <v>BLEDSOE</v>
          </cell>
          <cell r="C16" t="str">
            <v>PIKEVILLE</v>
          </cell>
          <cell r="E16">
            <v>2.3860000000000001</v>
          </cell>
          <cell r="F16">
            <v>1</v>
          </cell>
          <cell r="H16">
            <v>3.3860000000000001</v>
          </cell>
          <cell r="I16" t="str">
            <v>004</v>
          </cell>
          <cell r="J16">
            <v>2019</v>
          </cell>
        </row>
        <row r="17">
          <cell r="A17" t="str">
            <v>004BLEDSOE</v>
          </cell>
          <cell r="B17" t="str">
            <v>BLEDSOE</v>
          </cell>
          <cell r="E17">
            <v>2.3860000000000001</v>
          </cell>
          <cell r="H17">
            <v>2.3860000000000001</v>
          </cell>
          <cell r="I17" t="str">
            <v>004</v>
          </cell>
          <cell r="J17">
            <v>2019</v>
          </cell>
        </row>
        <row r="18">
          <cell r="A18" t="str">
            <v>005BLOUNTALCOA</v>
          </cell>
          <cell r="B18" t="str">
            <v>BLOUNT</v>
          </cell>
          <cell r="C18" t="str">
            <v>ALCOA</v>
          </cell>
          <cell r="E18">
            <v>2.4700000000000002</v>
          </cell>
          <cell r="F18">
            <v>2.27</v>
          </cell>
          <cell r="H18">
            <v>4.74</v>
          </cell>
          <cell r="I18" t="str">
            <v>005</v>
          </cell>
          <cell r="J18">
            <v>2019</v>
          </cell>
        </row>
        <row r="19">
          <cell r="A19" t="str">
            <v>005BLOUNTMARYVILLE</v>
          </cell>
          <cell r="B19" t="str">
            <v>BLOUNT</v>
          </cell>
          <cell r="C19" t="str">
            <v>MARYVILLE</v>
          </cell>
          <cell r="E19">
            <v>2.4700000000000002</v>
          </cell>
          <cell r="F19">
            <v>2.27</v>
          </cell>
          <cell r="H19">
            <v>4.74</v>
          </cell>
          <cell r="I19" t="str">
            <v>005</v>
          </cell>
          <cell r="J19">
            <v>2019</v>
          </cell>
        </row>
        <row r="20">
          <cell r="A20" t="str">
            <v>005BLOUNT</v>
          </cell>
          <cell r="B20" t="str">
            <v>BLOUNT</v>
          </cell>
          <cell r="E20">
            <v>2.4700000000000002</v>
          </cell>
          <cell r="H20">
            <v>2.4700000000000002</v>
          </cell>
          <cell r="I20" t="str">
            <v>005</v>
          </cell>
          <cell r="J20">
            <v>2019</v>
          </cell>
        </row>
        <row r="21">
          <cell r="A21" t="str">
            <v>006BRADLEYCHARLESTON</v>
          </cell>
          <cell r="B21" t="str">
            <v>BRADLEY</v>
          </cell>
          <cell r="C21" t="str">
            <v>CHARLESTON</v>
          </cell>
          <cell r="E21">
            <v>1.7821</v>
          </cell>
          <cell r="F21">
            <v>0.49159999999999998</v>
          </cell>
          <cell r="H21">
            <v>2.2736999999999998</v>
          </cell>
          <cell r="I21" t="str">
            <v>006</v>
          </cell>
          <cell r="J21">
            <v>2019</v>
          </cell>
        </row>
        <row r="22">
          <cell r="A22" t="str">
            <v>006BRADLEYCLEVELAND</v>
          </cell>
          <cell r="B22" t="str">
            <v>BRADLEY</v>
          </cell>
          <cell r="C22" t="str">
            <v>CLEVELAND</v>
          </cell>
          <cell r="E22">
            <v>1.7821</v>
          </cell>
          <cell r="F22">
            <v>2.06</v>
          </cell>
          <cell r="H22">
            <v>3.8420999999999998</v>
          </cell>
          <cell r="I22" t="str">
            <v>006</v>
          </cell>
          <cell r="J22">
            <v>2019</v>
          </cell>
        </row>
        <row r="23">
          <cell r="A23" t="str">
            <v>006BRADLEYBRADLEY CO  FIRE FRINGE</v>
          </cell>
          <cell r="B23" t="str">
            <v>BRADLEY</v>
          </cell>
          <cell r="D23" t="str">
            <v>BRADLEY CO  FIRE FRINGE</v>
          </cell>
          <cell r="E23">
            <v>1.7821</v>
          </cell>
          <cell r="G23">
            <v>0.44</v>
          </cell>
          <cell r="H23">
            <v>2.2221000000000002</v>
          </cell>
          <cell r="I23" t="str">
            <v>006</v>
          </cell>
          <cell r="J23">
            <v>2019</v>
          </cell>
        </row>
        <row r="24">
          <cell r="A24" t="str">
            <v>006BRADLEYURBAN FRINGE FIRE DIST</v>
          </cell>
          <cell r="B24" t="str">
            <v>BRADLEY</v>
          </cell>
          <cell r="D24" t="str">
            <v>URBAN FRINGE FIRE DIST</v>
          </cell>
          <cell r="E24">
            <v>1.7821</v>
          </cell>
          <cell r="G24">
            <v>0.44</v>
          </cell>
          <cell r="H24">
            <v>2.2221000000000002</v>
          </cell>
          <cell r="I24" t="str">
            <v>006</v>
          </cell>
          <cell r="J24">
            <v>2019</v>
          </cell>
        </row>
        <row r="25">
          <cell r="A25" t="str">
            <v>006BRADLEY</v>
          </cell>
          <cell r="B25" t="str">
            <v>BRADLEY</v>
          </cell>
          <cell r="E25">
            <v>1.7821</v>
          </cell>
          <cell r="H25">
            <v>1.7821</v>
          </cell>
          <cell r="I25" t="str">
            <v>006</v>
          </cell>
          <cell r="J25">
            <v>2019</v>
          </cell>
        </row>
        <row r="26">
          <cell r="A26" t="str">
            <v>007CAMPBELLJELLICO</v>
          </cell>
          <cell r="B26" t="str">
            <v>CAMPBELL</v>
          </cell>
          <cell r="C26" t="str">
            <v>JELLICO</v>
          </cell>
          <cell r="E26">
            <v>2.0659000000000001</v>
          </cell>
          <cell r="F26">
            <v>2.15</v>
          </cell>
          <cell r="H26">
            <v>4.2159000000000004</v>
          </cell>
          <cell r="I26" t="str">
            <v>007</v>
          </cell>
          <cell r="J26">
            <v>2019</v>
          </cell>
        </row>
        <row r="27">
          <cell r="A27" t="str">
            <v>007CAMPBELLLaFOLLETTE</v>
          </cell>
          <cell r="B27" t="str">
            <v>CAMPBELL</v>
          </cell>
          <cell r="C27" t="str">
            <v>LaFOLLETTE</v>
          </cell>
          <cell r="E27">
            <v>2.0659000000000001</v>
          </cell>
          <cell r="F27">
            <v>1.2949999999999999</v>
          </cell>
          <cell r="H27">
            <v>3.3609</v>
          </cell>
          <cell r="I27" t="str">
            <v>007</v>
          </cell>
          <cell r="J27">
            <v>2019</v>
          </cell>
        </row>
        <row r="28">
          <cell r="A28" t="str">
            <v>007CAMPBELLROCKY TOP</v>
          </cell>
          <cell r="B28" t="str">
            <v>CAMPBELL</v>
          </cell>
          <cell r="C28" t="str">
            <v>ROCKY TOP</v>
          </cell>
          <cell r="E28">
            <v>2.0659000000000001</v>
          </cell>
          <cell r="F28">
            <v>2</v>
          </cell>
          <cell r="H28">
            <v>4.0659000000000001</v>
          </cell>
          <cell r="I28" t="str">
            <v>007</v>
          </cell>
          <cell r="J28">
            <v>2019</v>
          </cell>
        </row>
        <row r="29">
          <cell r="A29" t="str">
            <v>007CAMPBELL</v>
          </cell>
          <cell r="B29" t="str">
            <v>CAMPBELL</v>
          </cell>
          <cell r="E29">
            <v>2.0659000000000001</v>
          </cell>
          <cell r="H29">
            <v>2.0659000000000001</v>
          </cell>
          <cell r="I29" t="str">
            <v>007</v>
          </cell>
          <cell r="J29">
            <v>2019</v>
          </cell>
        </row>
        <row r="30">
          <cell r="A30" t="str">
            <v>008CANNONWOODBURY</v>
          </cell>
          <cell r="B30" t="str">
            <v>CANNON</v>
          </cell>
          <cell r="C30" t="str">
            <v>WOODBURY</v>
          </cell>
          <cell r="E30">
            <v>2.46</v>
          </cell>
          <cell r="F30">
            <v>0.88619999999999999</v>
          </cell>
          <cell r="H30">
            <v>3.3462000000000001</v>
          </cell>
          <cell r="I30" t="str">
            <v>008</v>
          </cell>
          <cell r="J30">
            <v>2019</v>
          </cell>
        </row>
        <row r="31">
          <cell r="A31" t="str">
            <v>008CANNON</v>
          </cell>
          <cell r="B31" t="str">
            <v>CANNON</v>
          </cell>
          <cell r="E31">
            <v>2.46</v>
          </cell>
          <cell r="H31">
            <v>2.46</v>
          </cell>
          <cell r="I31" t="str">
            <v>008</v>
          </cell>
          <cell r="J31">
            <v>2019</v>
          </cell>
        </row>
        <row r="32">
          <cell r="A32" t="str">
            <v>009CARROLLBRUCETONHOLLOW ROCK BRUCETON SSD</v>
          </cell>
          <cell r="B32" t="str">
            <v>CARROLL</v>
          </cell>
          <cell r="C32" t="str">
            <v>BRUCETON</v>
          </cell>
          <cell r="D32" t="str">
            <v>HOLLOW ROCK BRUCETON SSD</v>
          </cell>
          <cell r="E32">
            <v>1.5519000000000001</v>
          </cell>
          <cell r="F32">
            <v>2.2000000000000002</v>
          </cell>
          <cell r="G32">
            <v>1.4785999999999999</v>
          </cell>
          <cell r="H32">
            <v>5.2305000000000001</v>
          </cell>
          <cell r="I32" t="str">
            <v>009</v>
          </cell>
          <cell r="J32">
            <v>2019</v>
          </cell>
        </row>
        <row r="33">
          <cell r="A33" t="str">
            <v>009CARROLLHOLLOW ROCKHOLLOW ROCK BRUCETON SSD</v>
          </cell>
          <cell r="B33" t="str">
            <v>CARROLL</v>
          </cell>
          <cell r="C33" t="str">
            <v>HOLLOW ROCK</v>
          </cell>
          <cell r="D33" t="str">
            <v>HOLLOW ROCK BRUCETON SSD</v>
          </cell>
          <cell r="E33">
            <v>1.5519000000000001</v>
          </cell>
          <cell r="F33">
            <v>1.49</v>
          </cell>
          <cell r="G33">
            <v>1.4785999999999999</v>
          </cell>
          <cell r="H33">
            <v>4.5205000000000002</v>
          </cell>
          <cell r="I33" t="str">
            <v>009</v>
          </cell>
          <cell r="J33">
            <v>2019</v>
          </cell>
        </row>
        <row r="34">
          <cell r="A34" t="str">
            <v>009CARROLLHUNTINGDONHUNTINGDON SSD</v>
          </cell>
          <cell r="B34" t="str">
            <v>CARROLL</v>
          </cell>
          <cell r="C34" t="str">
            <v>HUNTINGDON</v>
          </cell>
          <cell r="D34" t="str">
            <v>HUNTINGDON SSD</v>
          </cell>
          <cell r="E34">
            <v>1.5519000000000001</v>
          </cell>
          <cell r="F34">
            <v>1.34</v>
          </cell>
          <cell r="G34">
            <v>1.2282</v>
          </cell>
          <cell r="H34">
            <v>4.1200999999999999</v>
          </cell>
          <cell r="I34" t="str">
            <v>009</v>
          </cell>
          <cell r="J34">
            <v>2019</v>
          </cell>
        </row>
        <row r="35">
          <cell r="A35" t="str">
            <v>009CARROLLMcKENZIEMcKENZIE SSD</v>
          </cell>
          <cell r="B35" t="str">
            <v>CARROLL</v>
          </cell>
          <cell r="C35" t="str">
            <v>McKENZIE</v>
          </cell>
          <cell r="D35" t="str">
            <v>McKENZIE SSD</v>
          </cell>
          <cell r="E35">
            <v>1.5519000000000001</v>
          </cell>
          <cell r="F35">
            <v>1.0826</v>
          </cell>
          <cell r="G35">
            <v>1.2769999999999999</v>
          </cell>
          <cell r="H35">
            <v>3.9115000000000002</v>
          </cell>
          <cell r="I35" t="str">
            <v>009</v>
          </cell>
          <cell r="J35">
            <v>2019</v>
          </cell>
        </row>
        <row r="36">
          <cell r="A36" t="str">
            <v>009CARROLLMcLEMORESVILLEWEST CARROLL CO SSD</v>
          </cell>
          <cell r="B36" t="str">
            <v>CARROLL</v>
          </cell>
          <cell r="C36" t="str">
            <v>McLEMORESVILLE</v>
          </cell>
          <cell r="D36" t="str">
            <v>WEST CARROLL CO SSD</v>
          </cell>
          <cell r="E36">
            <v>1.5519000000000001</v>
          </cell>
          <cell r="F36">
            <v>0.75</v>
          </cell>
          <cell r="G36">
            <v>1.3486</v>
          </cell>
          <cell r="H36">
            <v>3.6505000000000001</v>
          </cell>
          <cell r="I36" t="str">
            <v>009</v>
          </cell>
          <cell r="J36">
            <v>2019</v>
          </cell>
        </row>
        <row r="37">
          <cell r="A37" t="str">
            <v>009CARROLLTREZEVANTWEST CARROLL CO SSD</v>
          </cell>
          <cell r="B37" t="str">
            <v>CARROLL</v>
          </cell>
          <cell r="C37" t="str">
            <v>TREZEVANT</v>
          </cell>
          <cell r="D37" t="str">
            <v>WEST CARROLL CO SSD</v>
          </cell>
          <cell r="E37">
            <v>1.5519000000000001</v>
          </cell>
          <cell r="F37">
            <v>0.71</v>
          </cell>
          <cell r="G37">
            <v>1.3486</v>
          </cell>
          <cell r="H37">
            <v>3.6105</v>
          </cell>
          <cell r="I37" t="str">
            <v>009</v>
          </cell>
          <cell r="J37">
            <v>2019</v>
          </cell>
        </row>
        <row r="38">
          <cell r="A38" t="str">
            <v>009CARROLLHOLLOW ROCK BRUCETON SSD</v>
          </cell>
          <cell r="B38" t="str">
            <v>CARROLL</v>
          </cell>
          <cell r="D38" t="str">
            <v>HOLLOW ROCK BRUCETON SSD</v>
          </cell>
          <cell r="E38">
            <v>1.5519000000000001</v>
          </cell>
          <cell r="G38">
            <v>1.4785999999999999</v>
          </cell>
          <cell r="H38">
            <v>3.0305</v>
          </cell>
          <cell r="I38" t="str">
            <v>009</v>
          </cell>
          <cell r="J38">
            <v>2019</v>
          </cell>
        </row>
        <row r="39">
          <cell r="A39" t="str">
            <v>009CARROLLHUNTINGDON SSD</v>
          </cell>
          <cell r="B39" t="str">
            <v>CARROLL</v>
          </cell>
          <cell r="D39" t="str">
            <v>HUNTINGDON SSD</v>
          </cell>
          <cell r="E39">
            <v>1.5519000000000001</v>
          </cell>
          <cell r="G39">
            <v>1.2282</v>
          </cell>
          <cell r="H39">
            <v>2.7801</v>
          </cell>
          <cell r="I39" t="str">
            <v>009</v>
          </cell>
          <cell r="J39">
            <v>2019</v>
          </cell>
        </row>
        <row r="40">
          <cell r="A40" t="str">
            <v>009CARROLLMcKENZIE SSD</v>
          </cell>
          <cell r="B40" t="str">
            <v>CARROLL</v>
          </cell>
          <cell r="D40" t="str">
            <v>McKENZIE SSD</v>
          </cell>
          <cell r="E40">
            <v>1.5519000000000001</v>
          </cell>
          <cell r="G40">
            <v>1.2769999999999999</v>
          </cell>
          <cell r="H40">
            <v>2.8289</v>
          </cell>
          <cell r="I40" t="str">
            <v>009</v>
          </cell>
          <cell r="J40">
            <v>2019</v>
          </cell>
        </row>
        <row r="41">
          <cell r="A41" t="str">
            <v>009CARROLLSOUTH CARROLL CO SSD</v>
          </cell>
          <cell r="B41" t="str">
            <v>CARROLL</v>
          </cell>
          <cell r="D41" t="str">
            <v>SOUTH CARROLL CO SSD</v>
          </cell>
          <cell r="E41">
            <v>1.5519000000000001</v>
          </cell>
          <cell r="G41">
            <v>1.5234000000000001</v>
          </cell>
          <cell r="H41">
            <v>3.0752999999999999</v>
          </cell>
          <cell r="I41" t="str">
            <v>009</v>
          </cell>
          <cell r="J41">
            <v>2019</v>
          </cell>
        </row>
        <row r="42">
          <cell r="A42" t="str">
            <v>009CARROLLWEST CARROLL CO SSD</v>
          </cell>
          <cell r="B42" t="str">
            <v>CARROLL</v>
          </cell>
          <cell r="D42" t="str">
            <v>WEST CARROLL CO SSD</v>
          </cell>
          <cell r="E42">
            <v>1.5519000000000001</v>
          </cell>
          <cell r="G42">
            <v>1.3486</v>
          </cell>
          <cell r="H42">
            <v>2.9005000000000001</v>
          </cell>
          <cell r="I42" t="str">
            <v>009</v>
          </cell>
          <cell r="J42">
            <v>2019</v>
          </cell>
        </row>
        <row r="43">
          <cell r="A43" t="str">
            <v>009CARROLL</v>
          </cell>
          <cell r="B43" t="str">
            <v>CARROLL</v>
          </cell>
          <cell r="E43">
            <v>1.5519000000000001</v>
          </cell>
          <cell r="H43">
            <v>1.5519000000000001</v>
          </cell>
          <cell r="I43" t="str">
            <v>009</v>
          </cell>
          <cell r="J43">
            <v>2019</v>
          </cell>
        </row>
        <row r="44">
          <cell r="A44" t="str">
            <v>010CARTERELIZABETHTON</v>
          </cell>
          <cell r="B44" t="str">
            <v>CARTER</v>
          </cell>
          <cell r="C44" t="str">
            <v>ELIZABETHTON</v>
          </cell>
          <cell r="E44">
            <v>2.4700000000000002</v>
          </cell>
          <cell r="F44">
            <v>1.85</v>
          </cell>
          <cell r="H44">
            <v>4.32</v>
          </cell>
          <cell r="I44" t="str">
            <v>010</v>
          </cell>
          <cell r="J44">
            <v>2019</v>
          </cell>
        </row>
        <row r="45">
          <cell r="A45" t="str">
            <v>010CARTERJOHNSON CITY</v>
          </cell>
          <cell r="B45" t="str">
            <v>CARTER</v>
          </cell>
          <cell r="C45" t="str">
            <v>JOHNSON CITY</v>
          </cell>
          <cell r="E45">
            <v>2.4700000000000002</v>
          </cell>
          <cell r="F45">
            <v>1.83</v>
          </cell>
          <cell r="H45">
            <v>4.3</v>
          </cell>
          <cell r="I45" t="str">
            <v>010</v>
          </cell>
          <cell r="J45">
            <v>2019</v>
          </cell>
        </row>
        <row r="46">
          <cell r="A46" t="str">
            <v>010CARTERWATAUGA</v>
          </cell>
          <cell r="B46" t="str">
            <v>CARTER</v>
          </cell>
          <cell r="C46" t="str">
            <v>WATAUGA</v>
          </cell>
          <cell r="E46">
            <v>2.4700000000000002</v>
          </cell>
          <cell r="F46">
            <v>0.7</v>
          </cell>
          <cell r="H46">
            <v>3.17</v>
          </cell>
          <cell r="I46" t="str">
            <v>010</v>
          </cell>
          <cell r="J46">
            <v>2019</v>
          </cell>
        </row>
        <row r="47">
          <cell r="A47" t="str">
            <v>010CARTER</v>
          </cell>
          <cell r="B47" t="str">
            <v>CARTER</v>
          </cell>
          <cell r="E47">
            <v>2.4700000000000002</v>
          </cell>
          <cell r="H47">
            <v>2.4700000000000002</v>
          </cell>
          <cell r="I47" t="str">
            <v>010</v>
          </cell>
          <cell r="J47">
            <v>2019</v>
          </cell>
        </row>
        <row r="48">
          <cell r="A48" t="str">
            <v>011CHEATHAMASHLAND CITY</v>
          </cell>
          <cell r="B48" t="str">
            <v>CHEATHAM</v>
          </cell>
          <cell r="C48" t="str">
            <v>ASHLAND CITY</v>
          </cell>
          <cell r="E48">
            <v>2.4765999999999999</v>
          </cell>
          <cell r="F48">
            <v>0.50370000000000004</v>
          </cell>
          <cell r="H48">
            <v>2.9803000000000002</v>
          </cell>
          <cell r="I48" t="str">
            <v>011</v>
          </cell>
          <cell r="J48">
            <v>2019</v>
          </cell>
        </row>
        <row r="49">
          <cell r="A49" t="str">
            <v>011CHEATHAMKINGSTON SPRINGS</v>
          </cell>
          <cell r="B49" t="str">
            <v>CHEATHAM</v>
          </cell>
          <cell r="C49" t="str">
            <v>KINGSTON SPRINGS</v>
          </cell>
          <cell r="E49">
            <v>2.4765999999999999</v>
          </cell>
          <cell r="F49">
            <v>0.7</v>
          </cell>
          <cell r="H49">
            <v>3.1766000000000001</v>
          </cell>
          <cell r="I49" t="str">
            <v>011</v>
          </cell>
          <cell r="J49">
            <v>2019</v>
          </cell>
        </row>
        <row r="50">
          <cell r="A50" t="str">
            <v>011CHEATHAMPEGRAMPEGRAM FIRE DISTRICT</v>
          </cell>
          <cell r="B50" t="str">
            <v>CHEATHAM</v>
          </cell>
          <cell r="C50" t="str">
            <v>PEGRAM</v>
          </cell>
          <cell r="D50" t="str">
            <v>PEGRAM FIRE DISTRICT</v>
          </cell>
          <cell r="E50">
            <v>2.4765999999999999</v>
          </cell>
          <cell r="F50">
            <v>0.4839</v>
          </cell>
          <cell r="G50">
            <v>0.31</v>
          </cell>
          <cell r="H50">
            <v>3.2705000000000002</v>
          </cell>
          <cell r="I50" t="str">
            <v>011</v>
          </cell>
          <cell r="J50">
            <v>2019</v>
          </cell>
        </row>
        <row r="51">
          <cell r="A51" t="str">
            <v>011CHEATHAMPEGRAM</v>
          </cell>
          <cell r="B51" t="str">
            <v>CHEATHAM</v>
          </cell>
          <cell r="C51" t="str">
            <v>PEGRAM</v>
          </cell>
          <cell r="E51">
            <v>2.4765999999999999</v>
          </cell>
          <cell r="F51">
            <v>0.4839</v>
          </cell>
          <cell r="H51">
            <v>2.9605000000000001</v>
          </cell>
          <cell r="I51" t="str">
            <v>011</v>
          </cell>
          <cell r="J51">
            <v>2019</v>
          </cell>
        </row>
        <row r="52">
          <cell r="A52" t="str">
            <v>011CHEATHAMASHLAND CITY RURAL FIRE</v>
          </cell>
          <cell r="B52" t="str">
            <v>CHEATHAM</v>
          </cell>
          <cell r="D52" t="str">
            <v>ASHLAND CITY RURAL FIRE</v>
          </cell>
          <cell r="E52">
            <v>2.4765999999999999</v>
          </cell>
          <cell r="G52">
            <v>0.215</v>
          </cell>
          <cell r="H52">
            <v>2.6916000000000002</v>
          </cell>
          <cell r="I52" t="str">
            <v>011</v>
          </cell>
          <cell r="J52">
            <v>2019</v>
          </cell>
        </row>
        <row r="53">
          <cell r="A53" t="str">
            <v>011CHEATHAMHARPETH RIDGE FIRE DEPT</v>
          </cell>
          <cell r="B53" t="str">
            <v>CHEATHAM</v>
          </cell>
          <cell r="D53" t="str">
            <v>HARPETH RIDGE FIRE DEPT</v>
          </cell>
          <cell r="E53">
            <v>2.4765999999999999</v>
          </cell>
          <cell r="G53">
            <v>0.10730000000000001</v>
          </cell>
          <cell r="H53">
            <v>2.5838999999999999</v>
          </cell>
          <cell r="I53" t="str">
            <v>011</v>
          </cell>
          <cell r="J53">
            <v>2019</v>
          </cell>
        </row>
        <row r="54">
          <cell r="A54" t="str">
            <v>011CHEATHAMHENRIETTA FIRE DISTRICT</v>
          </cell>
          <cell r="B54" t="str">
            <v>CHEATHAM</v>
          </cell>
          <cell r="D54" t="str">
            <v>HENRIETTA FIRE DISTRICT</v>
          </cell>
          <cell r="E54">
            <v>2.4765999999999999</v>
          </cell>
          <cell r="G54">
            <v>0.215</v>
          </cell>
          <cell r="H54">
            <v>2.6916000000000002</v>
          </cell>
          <cell r="I54" t="str">
            <v>011</v>
          </cell>
          <cell r="J54">
            <v>2019</v>
          </cell>
        </row>
        <row r="55">
          <cell r="A55" t="str">
            <v>011CHEATHAMKINGSTON SPRINGS RURAL FIRE</v>
          </cell>
          <cell r="B55" t="str">
            <v>CHEATHAM</v>
          </cell>
          <cell r="D55" t="str">
            <v>KINGSTON SPRINGS RURAL FIRE</v>
          </cell>
          <cell r="E55">
            <v>2.4765999999999999</v>
          </cell>
          <cell r="G55">
            <v>0.2</v>
          </cell>
          <cell r="H55">
            <v>2.6766000000000001</v>
          </cell>
          <cell r="I55" t="str">
            <v>011</v>
          </cell>
          <cell r="J55">
            <v>2019</v>
          </cell>
        </row>
        <row r="56">
          <cell r="A56" t="str">
            <v>011CHEATHAMPEGRAM RURAL FIRE</v>
          </cell>
          <cell r="B56" t="str">
            <v>CHEATHAM</v>
          </cell>
          <cell r="D56" t="str">
            <v>PEGRAM RURAL FIRE</v>
          </cell>
          <cell r="E56">
            <v>2.4765999999999999</v>
          </cell>
          <cell r="G56">
            <v>0.31</v>
          </cell>
          <cell r="H56">
            <v>2.7866</v>
          </cell>
          <cell r="I56" t="str">
            <v>011</v>
          </cell>
          <cell r="J56">
            <v>2019</v>
          </cell>
        </row>
        <row r="57">
          <cell r="A57" t="str">
            <v>011CHEATHAMPLEASANT VIEW RURAL FIRE</v>
          </cell>
          <cell r="B57" t="str">
            <v>CHEATHAM</v>
          </cell>
          <cell r="D57" t="str">
            <v>PLEASANT VIEW RURAL FIRE</v>
          </cell>
          <cell r="E57">
            <v>2.4765999999999999</v>
          </cell>
          <cell r="G57">
            <v>0.215</v>
          </cell>
          <cell r="H57">
            <v>2.6916000000000002</v>
          </cell>
          <cell r="I57" t="str">
            <v>011</v>
          </cell>
          <cell r="J57">
            <v>2019</v>
          </cell>
        </row>
        <row r="58">
          <cell r="A58" t="str">
            <v>011CHEATHAMTWO RIVERS FIRE DISTRICT</v>
          </cell>
          <cell r="B58" t="str">
            <v>CHEATHAM</v>
          </cell>
          <cell r="D58" t="str">
            <v>TWO RIVERS FIRE DISTRICT</v>
          </cell>
          <cell r="E58">
            <v>2.4765999999999999</v>
          </cell>
          <cell r="G58">
            <v>0.215</v>
          </cell>
          <cell r="H58">
            <v>2.6916000000000002</v>
          </cell>
          <cell r="I58" t="str">
            <v>011</v>
          </cell>
          <cell r="J58">
            <v>2019</v>
          </cell>
        </row>
        <row r="59">
          <cell r="A59" t="str">
            <v>011CHEATHAM</v>
          </cell>
          <cell r="B59" t="str">
            <v>CHEATHAM</v>
          </cell>
          <cell r="E59">
            <v>2.4765999999999999</v>
          </cell>
          <cell r="H59">
            <v>2.4765999999999999</v>
          </cell>
          <cell r="I59" t="str">
            <v>011</v>
          </cell>
          <cell r="J59">
            <v>2019</v>
          </cell>
        </row>
        <row r="60">
          <cell r="A60" t="str">
            <v>012CHESTERHENDERSON</v>
          </cell>
          <cell r="B60" t="str">
            <v>CHESTER</v>
          </cell>
          <cell r="C60" t="str">
            <v>HENDERSON</v>
          </cell>
          <cell r="E60">
            <v>2.4861</v>
          </cell>
          <cell r="F60">
            <v>1.05</v>
          </cell>
          <cell r="H60">
            <v>3.5360999999999998</v>
          </cell>
          <cell r="I60" t="str">
            <v>012</v>
          </cell>
          <cell r="J60">
            <v>2019</v>
          </cell>
        </row>
        <row r="61">
          <cell r="A61" t="str">
            <v>012CHESTER</v>
          </cell>
          <cell r="B61" t="str">
            <v>CHESTER</v>
          </cell>
          <cell r="E61">
            <v>2.4861</v>
          </cell>
          <cell r="H61">
            <v>2.4861</v>
          </cell>
          <cell r="I61" t="str">
            <v>012</v>
          </cell>
          <cell r="J61">
            <v>2019</v>
          </cell>
        </row>
        <row r="62">
          <cell r="A62" t="str">
            <v>013CLAIBORNECUMBERLAND GAP</v>
          </cell>
          <cell r="B62" t="str">
            <v>CLAIBORNE</v>
          </cell>
          <cell r="C62" t="str">
            <v>CUMBERLAND GAP</v>
          </cell>
          <cell r="E62">
            <v>2.5777000000000001</v>
          </cell>
          <cell r="F62">
            <v>0.9</v>
          </cell>
          <cell r="H62">
            <v>3.4777</v>
          </cell>
          <cell r="I62" t="str">
            <v>013</v>
          </cell>
          <cell r="J62">
            <v>2019</v>
          </cell>
        </row>
        <row r="63">
          <cell r="A63" t="str">
            <v>013CLAIBORNE</v>
          </cell>
          <cell r="B63" t="str">
            <v>CLAIBORNE</v>
          </cell>
          <cell r="E63">
            <v>2.5777000000000001</v>
          </cell>
          <cell r="H63">
            <v>2.5777000000000001</v>
          </cell>
          <cell r="I63" t="str">
            <v>013</v>
          </cell>
          <cell r="J63">
            <v>2019</v>
          </cell>
        </row>
        <row r="64">
          <cell r="A64" t="str">
            <v>014CLAYCELINA</v>
          </cell>
          <cell r="B64" t="str">
            <v>CLAY</v>
          </cell>
          <cell r="C64" t="str">
            <v>CELINA</v>
          </cell>
          <cell r="E64">
            <v>3.1</v>
          </cell>
          <cell r="F64">
            <v>0.87319999999999998</v>
          </cell>
          <cell r="H64">
            <v>3.9731999999999998</v>
          </cell>
          <cell r="I64" t="str">
            <v>014</v>
          </cell>
          <cell r="J64">
            <v>2019</v>
          </cell>
        </row>
        <row r="65">
          <cell r="A65" t="str">
            <v>014CLAY</v>
          </cell>
          <cell r="B65" t="str">
            <v>CLAY</v>
          </cell>
          <cell r="E65">
            <v>3.1</v>
          </cell>
          <cell r="H65">
            <v>3.1</v>
          </cell>
          <cell r="I65" t="str">
            <v>014</v>
          </cell>
          <cell r="J65">
            <v>2019</v>
          </cell>
        </row>
        <row r="66">
          <cell r="A66" t="str">
            <v>015COCKENEWPORT</v>
          </cell>
          <cell r="B66" t="str">
            <v>COCKE</v>
          </cell>
          <cell r="C66" t="str">
            <v>NEWPORT</v>
          </cell>
          <cell r="E66">
            <v>2.83</v>
          </cell>
          <cell r="F66">
            <v>2.6385999999999998</v>
          </cell>
          <cell r="H66">
            <v>5.4686000000000003</v>
          </cell>
          <cell r="I66" t="str">
            <v>015</v>
          </cell>
          <cell r="J66">
            <v>2019</v>
          </cell>
        </row>
        <row r="67">
          <cell r="A67" t="str">
            <v>015COCKE</v>
          </cell>
          <cell r="B67" t="str">
            <v>COCKE</v>
          </cell>
          <cell r="E67">
            <v>2.83</v>
          </cell>
          <cell r="H67">
            <v>2.83</v>
          </cell>
          <cell r="I67" t="str">
            <v>015</v>
          </cell>
          <cell r="J67">
            <v>2019</v>
          </cell>
        </row>
        <row r="68">
          <cell r="A68" t="str">
            <v>016COFFEEMANCHESTER</v>
          </cell>
          <cell r="B68" t="str">
            <v>COFFEE</v>
          </cell>
          <cell r="C68" t="str">
            <v>MANCHESTER</v>
          </cell>
          <cell r="E68">
            <v>2.6480999999999999</v>
          </cell>
          <cell r="F68">
            <v>1.9316</v>
          </cell>
          <cell r="H68">
            <v>4.5796999999999999</v>
          </cell>
          <cell r="I68" t="str">
            <v>016</v>
          </cell>
          <cell r="J68">
            <v>2019</v>
          </cell>
        </row>
        <row r="69">
          <cell r="A69" t="str">
            <v>016COFFEETULLAHOMA</v>
          </cell>
          <cell r="B69" t="str">
            <v>COFFEE</v>
          </cell>
          <cell r="C69" t="str">
            <v>TULLAHOMA</v>
          </cell>
          <cell r="E69">
            <v>2.5819000000000001</v>
          </cell>
          <cell r="F69">
            <v>2.4304999999999999</v>
          </cell>
          <cell r="H69">
            <v>5.0124000000000004</v>
          </cell>
          <cell r="I69" t="str">
            <v>016</v>
          </cell>
          <cell r="J69">
            <v>2019</v>
          </cell>
        </row>
        <row r="70">
          <cell r="A70" t="str">
            <v>016COFFEEINDUSTRIAL  PARK</v>
          </cell>
          <cell r="B70" t="str">
            <v>COFFEE</v>
          </cell>
          <cell r="D70" t="str">
            <v>INDUSTRIAL  PARK</v>
          </cell>
          <cell r="E70">
            <v>2.9323999999999999</v>
          </cell>
          <cell r="G70">
            <v>0.25359999999999999</v>
          </cell>
          <cell r="H70">
            <v>3.1859999999999999</v>
          </cell>
          <cell r="I70" t="str">
            <v>016</v>
          </cell>
          <cell r="J70">
            <v>2019</v>
          </cell>
        </row>
        <row r="71">
          <cell r="A71" t="str">
            <v>016COFFEE</v>
          </cell>
          <cell r="B71" t="str">
            <v>COFFEE</v>
          </cell>
          <cell r="E71">
            <v>2.9323999999999999</v>
          </cell>
          <cell r="H71">
            <v>2.9323999999999999</v>
          </cell>
          <cell r="I71" t="str">
            <v>016</v>
          </cell>
          <cell r="J71">
            <v>2019</v>
          </cell>
        </row>
        <row r="72">
          <cell r="A72" t="str">
            <v>017CROCKETTALAMO</v>
          </cell>
          <cell r="B72" t="str">
            <v>CROCKETT</v>
          </cell>
          <cell r="C72" t="str">
            <v>ALAMO</v>
          </cell>
          <cell r="E72">
            <v>2.64</v>
          </cell>
          <cell r="F72">
            <v>1.42</v>
          </cell>
          <cell r="H72">
            <v>4.0599999999999996</v>
          </cell>
          <cell r="I72" t="str">
            <v>017</v>
          </cell>
          <cell r="J72">
            <v>2019</v>
          </cell>
        </row>
        <row r="73">
          <cell r="A73" t="str">
            <v>017CROCKETTBELLS</v>
          </cell>
          <cell r="B73" t="str">
            <v>CROCKETT</v>
          </cell>
          <cell r="C73" t="str">
            <v>BELLS</v>
          </cell>
          <cell r="E73">
            <v>2.64</v>
          </cell>
          <cell r="F73">
            <v>1.34</v>
          </cell>
          <cell r="H73">
            <v>3.98</v>
          </cell>
          <cell r="I73" t="str">
            <v>017</v>
          </cell>
          <cell r="J73">
            <v>2019</v>
          </cell>
        </row>
        <row r="74">
          <cell r="A74" t="str">
            <v>017CROCKETTFRIENDSHIP</v>
          </cell>
          <cell r="B74" t="str">
            <v>CROCKETT</v>
          </cell>
          <cell r="C74" t="str">
            <v>FRIENDSHIP</v>
          </cell>
          <cell r="E74">
            <v>2.64</v>
          </cell>
          <cell r="F74">
            <v>1.8522000000000001</v>
          </cell>
          <cell r="H74">
            <v>4.4922000000000004</v>
          </cell>
          <cell r="I74" t="str">
            <v>017</v>
          </cell>
          <cell r="J74">
            <v>2019</v>
          </cell>
        </row>
        <row r="75">
          <cell r="A75" t="str">
            <v>017CROCKETTMAURY CITY</v>
          </cell>
          <cell r="B75" t="str">
            <v>CROCKETT</v>
          </cell>
          <cell r="C75" t="str">
            <v>MAURY CITY</v>
          </cell>
          <cell r="E75">
            <v>2.64</v>
          </cell>
          <cell r="F75">
            <v>1.0426</v>
          </cell>
          <cell r="H75">
            <v>3.6825999999999999</v>
          </cell>
          <cell r="I75" t="str">
            <v>017</v>
          </cell>
          <cell r="J75">
            <v>2019</v>
          </cell>
        </row>
        <row r="76">
          <cell r="A76" t="str">
            <v>017CROCKETT</v>
          </cell>
          <cell r="B76" t="str">
            <v>CROCKETT</v>
          </cell>
          <cell r="E76">
            <v>2.64</v>
          </cell>
          <cell r="H76">
            <v>2.64</v>
          </cell>
          <cell r="I76" t="str">
            <v>017</v>
          </cell>
          <cell r="J76">
            <v>2019</v>
          </cell>
        </row>
        <row r="77">
          <cell r="A77" t="str">
            <v>018CUMBERLANDCROSSVILLE</v>
          </cell>
          <cell r="B77" t="str">
            <v>CUMBERLAND</v>
          </cell>
          <cell r="C77" t="str">
            <v>CROSSVILLE</v>
          </cell>
          <cell r="E77">
            <v>1.5652999999999999</v>
          </cell>
          <cell r="F77">
            <v>0.59050000000000002</v>
          </cell>
          <cell r="H77">
            <v>2.1558000000000002</v>
          </cell>
          <cell r="I77" t="str">
            <v>018</v>
          </cell>
          <cell r="J77">
            <v>2019</v>
          </cell>
        </row>
        <row r="78">
          <cell r="A78" t="str">
            <v>018CUMBERLAND</v>
          </cell>
          <cell r="B78" t="str">
            <v>CUMBERLAND</v>
          </cell>
          <cell r="E78">
            <v>1.5652999999999999</v>
          </cell>
          <cell r="H78">
            <v>1.5652999999999999</v>
          </cell>
          <cell r="I78" t="str">
            <v>018</v>
          </cell>
          <cell r="J78">
            <v>2019</v>
          </cell>
        </row>
        <row r="79">
          <cell r="A79" t="str">
            <v>019DAVIDSONBELLE MEADE</v>
          </cell>
          <cell r="B79" t="str">
            <v>DAVIDSON</v>
          </cell>
          <cell r="C79" t="str">
            <v>BELLE MEADE</v>
          </cell>
          <cell r="E79">
            <v>2.7549999999999999</v>
          </cell>
          <cell r="F79">
            <v>0.3</v>
          </cell>
          <cell r="H79">
            <v>3.0550000000000002</v>
          </cell>
          <cell r="I79" t="str">
            <v>019</v>
          </cell>
          <cell r="J79">
            <v>2019</v>
          </cell>
        </row>
        <row r="80">
          <cell r="A80" t="str">
            <v>019DAVIDSONGOODLETTSVILLE</v>
          </cell>
          <cell r="B80" t="str">
            <v>DAVIDSON</v>
          </cell>
          <cell r="C80" t="str">
            <v>GOODLETTSVILLE</v>
          </cell>
          <cell r="E80">
            <v>2.7549999999999999</v>
          </cell>
          <cell r="F80">
            <v>0.91</v>
          </cell>
          <cell r="H80">
            <v>3.665</v>
          </cell>
          <cell r="I80" t="str">
            <v>019</v>
          </cell>
          <cell r="J80">
            <v>2019</v>
          </cell>
        </row>
        <row r="81">
          <cell r="A81" t="str">
            <v>019DAVIDSONNASHVILLE</v>
          </cell>
          <cell r="B81" t="str">
            <v>DAVIDSON</v>
          </cell>
          <cell r="C81" t="str">
            <v>NASHVILLE</v>
          </cell>
          <cell r="E81">
            <v>2.7549999999999999</v>
          </cell>
          <cell r="F81">
            <v>0.4</v>
          </cell>
          <cell r="H81">
            <v>3.1549999999999998</v>
          </cell>
          <cell r="I81" t="str">
            <v>019</v>
          </cell>
          <cell r="J81">
            <v>2019</v>
          </cell>
        </row>
        <row r="82">
          <cell r="A82" t="str">
            <v>019DAVIDSONRIDGETOP</v>
          </cell>
          <cell r="B82" t="str">
            <v>DAVIDSON</v>
          </cell>
          <cell r="C82" t="str">
            <v>RIDGETOP</v>
          </cell>
          <cell r="E82">
            <v>2.7549999999999999</v>
          </cell>
          <cell r="F82">
            <v>0.63249999999999995</v>
          </cell>
          <cell r="H82">
            <v>3.3875000000000002</v>
          </cell>
          <cell r="I82" t="str">
            <v>019</v>
          </cell>
          <cell r="J82">
            <v>2019</v>
          </cell>
        </row>
        <row r="83">
          <cell r="A83" t="str">
            <v>019DAVIDSON</v>
          </cell>
          <cell r="B83" t="str">
            <v>DAVIDSON</v>
          </cell>
          <cell r="E83">
            <v>2.7549999999999999</v>
          </cell>
          <cell r="H83">
            <v>2.7549999999999999</v>
          </cell>
          <cell r="I83" t="str">
            <v>019</v>
          </cell>
          <cell r="J83">
            <v>2019</v>
          </cell>
        </row>
        <row r="84">
          <cell r="A84" t="str">
            <v>020DECATURDECATURVILLE</v>
          </cell>
          <cell r="B84" t="str">
            <v>DECATUR</v>
          </cell>
          <cell r="C84" t="str">
            <v>DECATURVILLE</v>
          </cell>
          <cell r="E84">
            <v>2.25</v>
          </cell>
          <cell r="F84">
            <v>0.97089999999999999</v>
          </cell>
          <cell r="H84">
            <v>3.2208999999999999</v>
          </cell>
          <cell r="I84" t="str">
            <v>020</v>
          </cell>
          <cell r="J84">
            <v>2019</v>
          </cell>
        </row>
        <row r="85">
          <cell r="A85" t="str">
            <v>020DECATURPARSONS</v>
          </cell>
          <cell r="B85" t="str">
            <v>DECATUR</v>
          </cell>
          <cell r="C85" t="str">
            <v>PARSONS</v>
          </cell>
          <cell r="E85">
            <v>2.25</v>
          </cell>
          <cell r="F85">
            <v>0.9</v>
          </cell>
          <cell r="H85">
            <v>3.15</v>
          </cell>
          <cell r="I85" t="str">
            <v>020</v>
          </cell>
          <cell r="J85">
            <v>2019</v>
          </cell>
        </row>
        <row r="86">
          <cell r="A86" t="str">
            <v>020DECATURSCOTTS HILL</v>
          </cell>
          <cell r="B86" t="str">
            <v>DECATUR</v>
          </cell>
          <cell r="C86" t="str">
            <v>SCOTTS HILL</v>
          </cell>
          <cell r="E86">
            <v>2.25</v>
          </cell>
          <cell r="F86">
            <v>0.67959999999999998</v>
          </cell>
          <cell r="H86">
            <v>2.9296000000000002</v>
          </cell>
          <cell r="I86" t="str">
            <v>020</v>
          </cell>
          <cell r="J86">
            <v>2019</v>
          </cell>
        </row>
        <row r="87">
          <cell r="A87" t="str">
            <v>020DECATUR</v>
          </cell>
          <cell r="B87" t="str">
            <v>DECATUR</v>
          </cell>
          <cell r="E87">
            <v>2.25</v>
          </cell>
          <cell r="H87">
            <v>2.25</v>
          </cell>
          <cell r="I87" t="str">
            <v>020</v>
          </cell>
          <cell r="J87">
            <v>2019</v>
          </cell>
        </row>
        <row r="88">
          <cell r="A88" t="str">
            <v>021DEKALBALEXANDRIA</v>
          </cell>
          <cell r="B88" t="str">
            <v>DEKALB</v>
          </cell>
          <cell r="C88" t="str">
            <v>ALEXANDRIA</v>
          </cell>
          <cell r="E88">
            <v>2.1234999999999999</v>
          </cell>
          <cell r="F88">
            <v>0.7944</v>
          </cell>
          <cell r="H88">
            <v>2.9178999999999999</v>
          </cell>
          <cell r="I88" t="str">
            <v>021</v>
          </cell>
          <cell r="J88">
            <v>2019</v>
          </cell>
        </row>
        <row r="89">
          <cell r="A89" t="str">
            <v>021DEKALBLIBERTY</v>
          </cell>
          <cell r="B89" t="str">
            <v>DEKALB</v>
          </cell>
          <cell r="C89" t="str">
            <v>LIBERTY</v>
          </cell>
          <cell r="E89">
            <v>2.1234999999999999</v>
          </cell>
          <cell r="F89">
            <v>0.189</v>
          </cell>
          <cell r="H89">
            <v>2.3125</v>
          </cell>
          <cell r="I89" t="str">
            <v>021</v>
          </cell>
          <cell r="J89">
            <v>2019</v>
          </cell>
        </row>
        <row r="90">
          <cell r="A90" t="str">
            <v>021DEKALBSMITHVILLE</v>
          </cell>
          <cell r="B90" t="str">
            <v>DEKALB</v>
          </cell>
          <cell r="C90" t="str">
            <v>SMITHVILLE</v>
          </cell>
          <cell r="E90">
            <v>2.1234999999999999</v>
          </cell>
          <cell r="F90">
            <v>0.89900000000000002</v>
          </cell>
          <cell r="H90">
            <v>3.0225</v>
          </cell>
          <cell r="I90" t="str">
            <v>021</v>
          </cell>
          <cell r="J90">
            <v>2019</v>
          </cell>
        </row>
        <row r="91">
          <cell r="A91" t="str">
            <v>021DEKALB</v>
          </cell>
          <cell r="B91" t="str">
            <v>DEKALB</v>
          </cell>
          <cell r="E91">
            <v>2.1234999999999999</v>
          </cell>
          <cell r="H91">
            <v>2.1234999999999999</v>
          </cell>
          <cell r="I91" t="str">
            <v>021</v>
          </cell>
          <cell r="J91">
            <v>2019</v>
          </cell>
        </row>
        <row r="92">
          <cell r="A92" t="str">
            <v>022DICKSONBURNS</v>
          </cell>
          <cell r="B92" t="str">
            <v>DICKSON</v>
          </cell>
          <cell r="C92" t="str">
            <v>BURNS</v>
          </cell>
          <cell r="E92">
            <v>2.35</v>
          </cell>
          <cell r="F92">
            <v>0.40129999999999999</v>
          </cell>
          <cell r="H92">
            <v>2.7513000000000001</v>
          </cell>
          <cell r="I92" t="str">
            <v>022</v>
          </cell>
          <cell r="J92">
            <v>2019</v>
          </cell>
        </row>
        <row r="93">
          <cell r="A93" t="str">
            <v>022DICKSONCHARLOTTE</v>
          </cell>
          <cell r="B93" t="str">
            <v>DICKSON</v>
          </cell>
          <cell r="C93" t="str">
            <v>CHARLOTTE</v>
          </cell>
          <cell r="E93">
            <v>2.35</v>
          </cell>
          <cell r="F93">
            <v>0.17019999999999999</v>
          </cell>
          <cell r="H93">
            <v>2.5202</v>
          </cell>
          <cell r="I93" t="str">
            <v>022</v>
          </cell>
          <cell r="J93">
            <v>2019</v>
          </cell>
        </row>
        <row r="94">
          <cell r="A94" t="str">
            <v>022DICKSONDICKSON</v>
          </cell>
          <cell r="B94" t="str">
            <v>DICKSON</v>
          </cell>
          <cell r="C94" t="str">
            <v>DICKSON</v>
          </cell>
          <cell r="E94">
            <v>2.35</v>
          </cell>
          <cell r="F94">
            <v>0.77349999999999997</v>
          </cell>
          <cell r="H94">
            <v>3.1234999999999999</v>
          </cell>
          <cell r="I94" t="str">
            <v>022</v>
          </cell>
          <cell r="J94">
            <v>2019</v>
          </cell>
        </row>
        <row r="95">
          <cell r="A95" t="str">
            <v>022DICKSONVANLEER</v>
          </cell>
          <cell r="B95" t="str">
            <v>DICKSON</v>
          </cell>
          <cell r="C95" t="str">
            <v>VANLEER</v>
          </cell>
          <cell r="E95">
            <v>2.35</v>
          </cell>
          <cell r="F95">
            <v>4.5699999999999998E-2</v>
          </cell>
          <cell r="H95">
            <v>2.3957000000000002</v>
          </cell>
          <cell r="I95" t="str">
            <v>022</v>
          </cell>
          <cell r="J95">
            <v>2019</v>
          </cell>
        </row>
        <row r="96">
          <cell r="A96" t="str">
            <v>022DICKSONWHITE BLUFF</v>
          </cell>
          <cell r="B96" t="str">
            <v>DICKSON</v>
          </cell>
          <cell r="C96" t="str">
            <v>WHITE BLUFF</v>
          </cell>
          <cell r="E96">
            <v>2.35</v>
          </cell>
          <cell r="F96">
            <v>0.5</v>
          </cell>
          <cell r="H96">
            <v>2.85</v>
          </cell>
          <cell r="I96" t="str">
            <v>022</v>
          </cell>
          <cell r="J96">
            <v>2019</v>
          </cell>
        </row>
        <row r="97">
          <cell r="A97" t="str">
            <v>022DICKSON</v>
          </cell>
          <cell r="B97" t="str">
            <v>DICKSON</v>
          </cell>
          <cell r="E97">
            <v>2.35</v>
          </cell>
          <cell r="H97">
            <v>2.35</v>
          </cell>
          <cell r="I97" t="str">
            <v>022</v>
          </cell>
          <cell r="J97">
            <v>2019</v>
          </cell>
        </row>
        <row r="98">
          <cell r="A98" t="str">
            <v>023DYERDYERSBURG</v>
          </cell>
          <cell r="B98" t="str">
            <v>DYER</v>
          </cell>
          <cell r="C98" t="str">
            <v>DYERSBURG</v>
          </cell>
          <cell r="E98">
            <v>2.645</v>
          </cell>
          <cell r="F98">
            <v>2.5499999999999998</v>
          </cell>
          <cell r="H98">
            <v>5.1950000000000003</v>
          </cell>
          <cell r="I98" t="str">
            <v>023</v>
          </cell>
          <cell r="J98">
            <v>2019</v>
          </cell>
        </row>
        <row r="99">
          <cell r="A99" t="str">
            <v>023DYERNEWBERN</v>
          </cell>
          <cell r="B99" t="str">
            <v>DYER</v>
          </cell>
          <cell r="C99" t="str">
            <v>NEWBERN</v>
          </cell>
          <cell r="E99">
            <v>2.645</v>
          </cell>
          <cell r="F99">
            <v>1.49</v>
          </cell>
          <cell r="H99">
            <v>4.1349999999999998</v>
          </cell>
          <cell r="I99" t="str">
            <v>023</v>
          </cell>
          <cell r="J99">
            <v>2019</v>
          </cell>
        </row>
        <row r="100">
          <cell r="A100" t="str">
            <v>023DYERTRIMBLE</v>
          </cell>
          <cell r="B100" t="str">
            <v>DYER</v>
          </cell>
          <cell r="C100" t="str">
            <v>TRIMBLE</v>
          </cell>
          <cell r="E100">
            <v>2.645</v>
          </cell>
          <cell r="F100">
            <v>1.71</v>
          </cell>
          <cell r="H100">
            <v>4.3550000000000004</v>
          </cell>
          <cell r="I100" t="str">
            <v>023</v>
          </cell>
          <cell r="J100">
            <v>2019</v>
          </cell>
        </row>
        <row r="101">
          <cell r="A101" t="str">
            <v>023DYER</v>
          </cell>
          <cell r="B101" t="str">
            <v>DYER</v>
          </cell>
          <cell r="E101">
            <v>2.645</v>
          </cell>
          <cell r="H101">
            <v>2.645</v>
          </cell>
          <cell r="I101" t="str">
            <v>023</v>
          </cell>
          <cell r="J101">
            <v>2019</v>
          </cell>
        </row>
        <row r="102">
          <cell r="A102" t="str">
            <v>024FAYETTEGALLAWAY</v>
          </cell>
          <cell r="B102" t="str">
            <v>FAYETTE</v>
          </cell>
          <cell r="C102" t="str">
            <v>GALLAWAY</v>
          </cell>
          <cell r="E102">
            <v>1.5074000000000001</v>
          </cell>
          <cell r="F102">
            <v>1.3408</v>
          </cell>
          <cell r="H102">
            <v>2.8481999999999998</v>
          </cell>
          <cell r="I102" t="str">
            <v>024</v>
          </cell>
          <cell r="J102">
            <v>2019</v>
          </cell>
        </row>
        <row r="103">
          <cell r="A103" t="str">
            <v>024FAYETTEGRAND JUNCTION</v>
          </cell>
          <cell r="B103" t="str">
            <v>FAYETTE</v>
          </cell>
          <cell r="C103" t="str">
            <v>GRAND JUNCTION</v>
          </cell>
          <cell r="E103">
            <v>1.5074000000000001</v>
          </cell>
          <cell r="F103">
            <v>0.75</v>
          </cell>
          <cell r="H103">
            <v>2.2574000000000001</v>
          </cell>
          <cell r="I103" t="str">
            <v>024</v>
          </cell>
          <cell r="J103">
            <v>2019</v>
          </cell>
        </row>
        <row r="104">
          <cell r="A104" t="str">
            <v>024FAYETTELaGRANGE</v>
          </cell>
          <cell r="B104" t="str">
            <v>FAYETTE</v>
          </cell>
          <cell r="C104" t="str">
            <v>LaGRANGE</v>
          </cell>
          <cell r="E104">
            <v>1.5074000000000001</v>
          </cell>
          <cell r="F104">
            <v>1.4313</v>
          </cell>
          <cell r="H104">
            <v>2.9386999999999999</v>
          </cell>
          <cell r="I104" t="str">
            <v>024</v>
          </cell>
          <cell r="J104">
            <v>2019</v>
          </cell>
        </row>
        <row r="105">
          <cell r="A105" t="str">
            <v>024FAYETTEMOSCOW</v>
          </cell>
          <cell r="B105" t="str">
            <v>FAYETTE</v>
          </cell>
          <cell r="C105" t="str">
            <v>MOSCOW</v>
          </cell>
          <cell r="E105">
            <v>1.5074000000000001</v>
          </cell>
          <cell r="F105">
            <v>2</v>
          </cell>
          <cell r="H105">
            <v>3.5074000000000001</v>
          </cell>
          <cell r="I105" t="str">
            <v>024</v>
          </cell>
          <cell r="J105">
            <v>2019</v>
          </cell>
        </row>
        <row r="106">
          <cell r="A106" t="str">
            <v>024FAYETTEOAKLAND</v>
          </cell>
          <cell r="B106" t="str">
            <v>FAYETTE</v>
          </cell>
          <cell r="C106" t="str">
            <v>OAKLAND</v>
          </cell>
          <cell r="E106">
            <v>1.5074000000000001</v>
          </cell>
          <cell r="F106">
            <v>0.52200000000000002</v>
          </cell>
          <cell r="H106">
            <v>2.0293999999999999</v>
          </cell>
          <cell r="I106" t="str">
            <v>024</v>
          </cell>
          <cell r="J106">
            <v>2019</v>
          </cell>
        </row>
        <row r="107">
          <cell r="A107" t="str">
            <v>024FAYETTEPIPERTON</v>
          </cell>
          <cell r="B107" t="str">
            <v>FAYETTE</v>
          </cell>
          <cell r="C107" t="str">
            <v>PIPERTON</v>
          </cell>
          <cell r="E107">
            <v>1.5074000000000001</v>
          </cell>
          <cell r="F107">
            <v>0.37490000000000001</v>
          </cell>
          <cell r="H107">
            <v>1.8823000000000001</v>
          </cell>
          <cell r="I107" t="str">
            <v>024</v>
          </cell>
          <cell r="J107">
            <v>2019</v>
          </cell>
        </row>
        <row r="108">
          <cell r="A108" t="str">
            <v>024FAYETTEROSSVILLE</v>
          </cell>
          <cell r="B108" t="str">
            <v>FAYETTE</v>
          </cell>
          <cell r="C108" t="str">
            <v>ROSSVILLE</v>
          </cell>
          <cell r="E108">
            <v>1.5074000000000001</v>
          </cell>
          <cell r="F108">
            <v>1.1552</v>
          </cell>
          <cell r="H108">
            <v>2.6625999999999999</v>
          </cell>
          <cell r="I108" t="str">
            <v>024</v>
          </cell>
          <cell r="J108">
            <v>2019</v>
          </cell>
        </row>
        <row r="109">
          <cell r="A109" t="str">
            <v>024FAYETTESOMERVILLE</v>
          </cell>
          <cell r="B109" t="str">
            <v>FAYETTE</v>
          </cell>
          <cell r="C109" t="str">
            <v>SOMERVILLE</v>
          </cell>
          <cell r="E109">
            <v>1.5074000000000001</v>
          </cell>
          <cell r="F109">
            <v>0.68020000000000003</v>
          </cell>
          <cell r="H109">
            <v>2.1876000000000002</v>
          </cell>
          <cell r="I109" t="str">
            <v>024</v>
          </cell>
          <cell r="J109">
            <v>2019</v>
          </cell>
        </row>
        <row r="110">
          <cell r="A110" t="str">
            <v>024FAYETTE</v>
          </cell>
          <cell r="B110" t="str">
            <v>FAYETTE</v>
          </cell>
          <cell r="E110">
            <v>1.5074000000000001</v>
          </cell>
          <cell r="H110">
            <v>1.5074000000000001</v>
          </cell>
          <cell r="I110" t="str">
            <v>024</v>
          </cell>
          <cell r="J110">
            <v>2019</v>
          </cell>
        </row>
        <row r="111">
          <cell r="A111" t="str">
            <v>025FENTRESSJAMESTOWN</v>
          </cell>
          <cell r="B111" t="str">
            <v>FENTRESS</v>
          </cell>
          <cell r="C111" t="str">
            <v>JAMESTOWN</v>
          </cell>
          <cell r="E111">
            <v>1.91</v>
          </cell>
          <cell r="F111">
            <v>0.72</v>
          </cell>
          <cell r="H111">
            <v>2.63</v>
          </cell>
          <cell r="I111" t="str">
            <v>025</v>
          </cell>
          <cell r="J111">
            <v>2019</v>
          </cell>
        </row>
        <row r="112">
          <cell r="A112" t="str">
            <v>025FENTRESS</v>
          </cell>
          <cell r="B112" t="str">
            <v>FENTRESS</v>
          </cell>
          <cell r="E112">
            <v>1.91</v>
          </cell>
          <cell r="H112">
            <v>1.91</v>
          </cell>
          <cell r="I112" t="str">
            <v>025</v>
          </cell>
          <cell r="J112">
            <v>2019</v>
          </cell>
        </row>
        <row r="113">
          <cell r="A113" t="str">
            <v>026FRANKLINCOWAN</v>
          </cell>
          <cell r="B113" t="str">
            <v>FRANKLIN</v>
          </cell>
          <cell r="C113" t="str">
            <v>COWAN</v>
          </cell>
          <cell r="E113">
            <v>2.8045</v>
          </cell>
          <cell r="F113">
            <v>1.53</v>
          </cell>
          <cell r="H113">
            <v>4.3345000000000002</v>
          </cell>
          <cell r="I113" t="str">
            <v>026</v>
          </cell>
          <cell r="J113">
            <v>2019</v>
          </cell>
        </row>
        <row r="114">
          <cell r="A114" t="str">
            <v>026FRANKLINDECHERD</v>
          </cell>
          <cell r="B114" t="str">
            <v>FRANKLIN</v>
          </cell>
          <cell r="C114" t="str">
            <v>DECHERD</v>
          </cell>
          <cell r="E114">
            <v>2.8045</v>
          </cell>
          <cell r="F114">
            <v>1.2070000000000001</v>
          </cell>
          <cell r="H114">
            <v>4.0114999999999998</v>
          </cell>
          <cell r="I114" t="str">
            <v>026</v>
          </cell>
          <cell r="J114">
            <v>2019</v>
          </cell>
        </row>
        <row r="115">
          <cell r="A115" t="str">
            <v>026FRANKLINESTILL SPRINGS</v>
          </cell>
          <cell r="B115" t="str">
            <v>FRANKLIN</v>
          </cell>
          <cell r="C115" t="str">
            <v>ESTILL SPRINGS</v>
          </cell>
          <cell r="E115">
            <v>2.8045</v>
          </cell>
          <cell r="F115">
            <v>0.83</v>
          </cell>
          <cell r="H115">
            <v>3.6345000000000001</v>
          </cell>
          <cell r="I115" t="str">
            <v>026</v>
          </cell>
          <cell r="J115">
            <v>2019</v>
          </cell>
        </row>
        <row r="116">
          <cell r="A116" t="str">
            <v>026FRANKLINHUNTLAND</v>
          </cell>
          <cell r="B116" t="str">
            <v>FRANKLIN</v>
          </cell>
          <cell r="C116" t="str">
            <v>HUNTLAND</v>
          </cell>
          <cell r="E116">
            <v>2.8045</v>
          </cell>
          <cell r="F116">
            <v>1.3089999999999999</v>
          </cell>
          <cell r="H116">
            <v>4.1135000000000002</v>
          </cell>
          <cell r="I116" t="str">
            <v>026</v>
          </cell>
          <cell r="J116">
            <v>2019</v>
          </cell>
        </row>
        <row r="117">
          <cell r="A117" t="str">
            <v>026FRANKLINTULLAHOMA</v>
          </cell>
          <cell r="B117" t="str">
            <v>FRANKLIN</v>
          </cell>
          <cell r="C117" t="str">
            <v>TULLAHOMA</v>
          </cell>
          <cell r="E117">
            <v>2.5611999999999999</v>
          </cell>
          <cell r="F117">
            <v>2.4304999999999999</v>
          </cell>
          <cell r="H117">
            <v>4.9916999999999998</v>
          </cell>
          <cell r="I117" t="str">
            <v>026</v>
          </cell>
          <cell r="J117">
            <v>2019</v>
          </cell>
        </row>
        <row r="118">
          <cell r="A118" t="str">
            <v>026FRANKLINWINCHESTER</v>
          </cell>
          <cell r="B118" t="str">
            <v>FRANKLIN</v>
          </cell>
          <cell r="C118" t="str">
            <v>WINCHESTER</v>
          </cell>
          <cell r="E118">
            <v>2.5611999999999999</v>
          </cell>
          <cell r="F118">
            <v>0.97330000000000005</v>
          </cell>
          <cell r="H118">
            <v>3.5345</v>
          </cell>
          <cell r="I118" t="str">
            <v>026</v>
          </cell>
          <cell r="J118">
            <v>2019</v>
          </cell>
        </row>
        <row r="119">
          <cell r="A119" t="str">
            <v>026FRANKLIN</v>
          </cell>
          <cell r="B119" t="str">
            <v>FRANKLIN</v>
          </cell>
          <cell r="E119">
            <v>2.8786</v>
          </cell>
          <cell r="H119">
            <v>2.8786</v>
          </cell>
          <cell r="I119" t="str">
            <v>026</v>
          </cell>
          <cell r="J119">
            <v>2019</v>
          </cell>
        </row>
        <row r="120">
          <cell r="A120" t="str">
            <v>027GIBSONBRADFORDBRADFORD SSD</v>
          </cell>
          <cell r="B120" t="str">
            <v>GIBSON</v>
          </cell>
          <cell r="C120" t="str">
            <v>BRADFORD</v>
          </cell>
          <cell r="D120" t="str">
            <v>BRADFORD SSD</v>
          </cell>
          <cell r="E120">
            <v>1.0322</v>
          </cell>
          <cell r="F120">
            <v>1.77</v>
          </cell>
          <cell r="G120">
            <v>1.7349000000000001</v>
          </cell>
          <cell r="H120">
            <v>4.5370999999999997</v>
          </cell>
          <cell r="I120" t="str">
            <v>027</v>
          </cell>
          <cell r="J120">
            <v>2019</v>
          </cell>
        </row>
        <row r="121">
          <cell r="A121" t="str">
            <v>027GIBSONDYERGIBSON CO SSD</v>
          </cell>
          <cell r="B121" t="str">
            <v>GIBSON</v>
          </cell>
          <cell r="C121" t="str">
            <v>DYER</v>
          </cell>
          <cell r="D121" t="str">
            <v>GIBSON CO SSD</v>
          </cell>
          <cell r="E121">
            <v>1.0322</v>
          </cell>
          <cell r="F121">
            <v>1.9266000000000001</v>
          </cell>
          <cell r="G121">
            <v>2.0103</v>
          </cell>
          <cell r="H121">
            <v>4.9691000000000001</v>
          </cell>
          <cell r="I121" t="str">
            <v>027</v>
          </cell>
          <cell r="J121">
            <v>2019</v>
          </cell>
        </row>
        <row r="122">
          <cell r="A122" t="str">
            <v>027GIBSONGIBSONGIBSON CO SSD</v>
          </cell>
          <cell r="B122" t="str">
            <v>GIBSON</v>
          </cell>
          <cell r="C122" t="str">
            <v>GIBSON</v>
          </cell>
          <cell r="D122" t="str">
            <v>GIBSON CO SSD</v>
          </cell>
          <cell r="E122">
            <v>1.0322</v>
          </cell>
          <cell r="F122">
            <v>0.98640000000000005</v>
          </cell>
          <cell r="G122">
            <v>2.0103</v>
          </cell>
          <cell r="H122">
            <v>4.0289000000000001</v>
          </cell>
          <cell r="I122" t="str">
            <v>027</v>
          </cell>
          <cell r="J122">
            <v>2019</v>
          </cell>
        </row>
        <row r="123">
          <cell r="A123" t="str">
            <v>027GIBSONHUMBOLDTHUMBOLDT SSD</v>
          </cell>
          <cell r="B123" t="str">
            <v>GIBSON</v>
          </cell>
          <cell r="C123" t="str">
            <v>HUMBOLDT</v>
          </cell>
          <cell r="D123" t="str">
            <v>HUMBOLDT SSD</v>
          </cell>
          <cell r="E123">
            <v>1.0322</v>
          </cell>
          <cell r="F123">
            <v>2.7296999999999998</v>
          </cell>
          <cell r="H123">
            <v>3.7618999999999998</v>
          </cell>
          <cell r="I123" t="str">
            <v>027</v>
          </cell>
          <cell r="J123">
            <v>2019</v>
          </cell>
        </row>
        <row r="124">
          <cell r="A124" t="str">
            <v>027GIBSONKENTONKENTON SSD/GIBSON CO SSD</v>
          </cell>
          <cell r="B124" t="str">
            <v>GIBSON</v>
          </cell>
          <cell r="C124" t="str">
            <v>KENTON</v>
          </cell>
          <cell r="D124" t="str">
            <v>KENTON SSD/GIBSON CO SSD</v>
          </cell>
          <cell r="E124">
            <v>1.0322</v>
          </cell>
          <cell r="F124">
            <v>1.4883</v>
          </cell>
          <cell r="G124">
            <v>2.3942000000000001</v>
          </cell>
          <cell r="H124">
            <v>4.9146999999999998</v>
          </cell>
          <cell r="I124" t="str">
            <v>027</v>
          </cell>
          <cell r="J124">
            <v>2019</v>
          </cell>
        </row>
        <row r="125">
          <cell r="A125" t="str">
            <v>027GIBSONMEDINAGIBSON CO SSD</v>
          </cell>
          <cell r="B125" t="str">
            <v>GIBSON</v>
          </cell>
          <cell r="C125" t="str">
            <v>MEDINA</v>
          </cell>
          <cell r="D125" t="str">
            <v>GIBSON CO SSD</v>
          </cell>
          <cell r="E125">
            <v>1.0322</v>
          </cell>
          <cell r="F125">
            <v>1.5670999999999999</v>
          </cell>
          <cell r="G125">
            <v>2.0103</v>
          </cell>
          <cell r="H125">
            <v>4.6096000000000004</v>
          </cell>
          <cell r="I125" t="str">
            <v>027</v>
          </cell>
          <cell r="J125">
            <v>2019</v>
          </cell>
        </row>
        <row r="126">
          <cell r="A126" t="str">
            <v>027GIBSONMILANMILAN SSD</v>
          </cell>
          <cell r="B126" t="str">
            <v>GIBSON</v>
          </cell>
          <cell r="C126" t="str">
            <v>MILAN</v>
          </cell>
          <cell r="D126" t="str">
            <v>MILAN SSD</v>
          </cell>
          <cell r="E126">
            <v>1.0322</v>
          </cell>
          <cell r="F126">
            <v>1.6022000000000001</v>
          </cell>
          <cell r="G126">
            <v>2.23</v>
          </cell>
          <cell r="H126">
            <v>4.8643999999999998</v>
          </cell>
          <cell r="I126" t="str">
            <v>027</v>
          </cell>
          <cell r="J126">
            <v>2019</v>
          </cell>
        </row>
        <row r="127">
          <cell r="A127" t="str">
            <v>027GIBSONRUTHERFORDGIBSON CO SSD</v>
          </cell>
          <cell r="B127" t="str">
            <v>GIBSON</v>
          </cell>
          <cell r="C127" t="str">
            <v>RUTHERFORD</v>
          </cell>
          <cell r="D127" t="str">
            <v>GIBSON CO SSD</v>
          </cell>
          <cell r="E127">
            <v>1.0322</v>
          </cell>
          <cell r="F127">
            <v>1.79</v>
          </cell>
          <cell r="G127">
            <v>2.0103</v>
          </cell>
          <cell r="H127">
            <v>4.8324999999999996</v>
          </cell>
          <cell r="I127" t="str">
            <v>027</v>
          </cell>
          <cell r="J127">
            <v>2019</v>
          </cell>
        </row>
        <row r="128">
          <cell r="A128" t="str">
            <v>027GIBSONTRENTONTRENTON SSD</v>
          </cell>
          <cell r="B128" t="str">
            <v>GIBSON</v>
          </cell>
          <cell r="C128" t="str">
            <v>TRENTON</v>
          </cell>
          <cell r="D128" t="str">
            <v>TRENTON SSD</v>
          </cell>
          <cell r="E128">
            <v>1.0322</v>
          </cell>
          <cell r="F128">
            <v>1.63</v>
          </cell>
          <cell r="G128">
            <v>2.1105</v>
          </cell>
          <cell r="H128">
            <v>4.7727000000000004</v>
          </cell>
          <cell r="I128" t="str">
            <v>027</v>
          </cell>
          <cell r="J128">
            <v>2019</v>
          </cell>
        </row>
        <row r="129">
          <cell r="A129" t="str">
            <v>027GIBSONYORKVILLEGIBSON CO SSD</v>
          </cell>
          <cell r="B129" t="str">
            <v>GIBSON</v>
          </cell>
          <cell r="C129" t="str">
            <v>YORKVILLE</v>
          </cell>
          <cell r="D129" t="str">
            <v>GIBSON CO SSD</v>
          </cell>
          <cell r="E129">
            <v>1.0322</v>
          </cell>
          <cell r="F129">
            <v>0.56140000000000001</v>
          </cell>
          <cell r="G129">
            <v>2.0103</v>
          </cell>
          <cell r="H129">
            <v>3.6038999999999999</v>
          </cell>
          <cell r="I129" t="str">
            <v>027</v>
          </cell>
          <cell r="J129">
            <v>2019</v>
          </cell>
        </row>
        <row r="130">
          <cell r="A130" t="str">
            <v>027GIBSONBRADFORD SSD</v>
          </cell>
          <cell r="B130" t="str">
            <v>GIBSON</v>
          </cell>
          <cell r="D130" t="str">
            <v>BRADFORD SSD</v>
          </cell>
          <cell r="E130">
            <v>1.0322</v>
          </cell>
          <cell r="G130">
            <v>1.7349000000000001</v>
          </cell>
          <cell r="H130">
            <v>2.7671000000000001</v>
          </cell>
          <cell r="I130" t="str">
            <v>027</v>
          </cell>
          <cell r="J130">
            <v>2019</v>
          </cell>
        </row>
        <row r="131">
          <cell r="A131" t="str">
            <v>027GIBSONGIBSON CO SSD</v>
          </cell>
          <cell r="B131" t="str">
            <v>GIBSON</v>
          </cell>
          <cell r="D131" t="str">
            <v>GIBSON CO SSD</v>
          </cell>
          <cell r="E131">
            <v>1.0322</v>
          </cell>
          <cell r="G131">
            <v>2.0103</v>
          </cell>
          <cell r="H131">
            <v>3.0425</v>
          </cell>
          <cell r="I131" t="str">
            <v>027</v>
          </cell>
          <cell r="J131">
            <v>2019</v>
          </cell>
        </row>
        <row r="132">
          <cell r="A132" t="str">
            <v>027GIBSONKENTON SSD</v>
          </cell>
          <cell r="B132" t="str">
            <v>GIBSON</v>
          </cell>
          <cell r="D132" t="str">
            <v>KENTON SSD</v>
          </cell>
          <cell r="E132">
            <v>1.0322</v>
          </cell>
          <cell r="G132">
            <v>0.38390000000000002</v>
          </cell>
          <cell r="H132">
            <v>1.4160999999999999</v>
          </cell>
          <cell r="I132" t="str">
            <v>027</v>
          </cell>
          <cell r="J132">
            <v>2019</v>
          </cell>
        </row>
        <row r="133">
          <cell r="A133" t="str">
            <v>027GIBSONKENTON SSD/GIBSON CO SSD</v>
          </cell>
          <cell r="B133" t="str">
            <v>GIBSON</v>
          </cell>
          <cell r="D133" t="str">
            <v>KENTON SSD/GIBSON CO SSD</v>
          </cell>
          <cell r="E133">
            <v>1.0322</v>
          </cell>
          <cell r="G133">
            <v>2.3942000000000001</v>
          </cell>
          <cell r="H133">
            <v>3.4264000000000001</v>
          </cell>
          <cell r="I133" t="str">
            <v>027</v>
          </cell>
          <cell r="J133">
            <v>2019</v>
          </cell>
        </row>
        <row r="134">
          <cell r="A134" t="str">
            <v>027GIBSONMILAN SSD</v>
          </cell>
          <cell r="B134" t="str">
            <v>GIBSON</v>
          </cell>
          <cell r="D134" t="str">
            <v>MILAN SSD</v>
          </cell>
          <cell r="E134">
            <v>1.0322</v>
          </cell>
          <cell r="G134">
            <v>2.23</v>
          </cell>
          <cell r="H134">
            <v>3.2622</v>
          </cell>
          <cell r="I134" t="str">
            <v>027</v>
          </cell>
          <cell r="J134">
            <v>2019</v>
          </cell>
        </row>
        <row r="135">
          <cell r="A135" t="str">
            <v>027GIBSONTRENTON SSD</v>
          </cell>
          <cell r="B135" t="str">
            <v>GIBSON</v>
          </cell>
          <cell r="D135" t="str">
            <v>TRENTON SSD</v>
          </cell>
          <cell r="E135">
            <v>1.0322</v>
          </cell>
          <cell r="G135">
            <v>2.1105</v>
          </cell>
          <cell r="H135">
            <v>3.1427</v>
          </cell>
          <cell r="I135" t="str">
            <v>027</v>
          </cell>
          <cell r="J135">
            <v>2019</v>
          </cell>
        </row>
        <row r="136">
          <cell r="A136" t="str">
            <v>027GIBSON</v>
          </cell>
          <cell r="B136" t="str">
            <v>GIBSON</v>
          </cell>
          <cell r="E136">
            <v>1.0322</v>
          </cell>
          <cell r="H136">
            <v>1.0322</v>
          </cell>
          <cell r="I136" t="str">
            <v>027</v>
          </cell>
          <cell r="J136">
            <v>2019</v>
          </cell>
        </row>
        <row r="137">
          <cell r="A137" t="str">
            <v>028GILESARDMORE</v>
          </cell>
          <cell r="B137" t="str">
            <v>GILES</v>
          </cell>
          <cell r="C137" t="str">
            <v>ARDMORE</v>
          </cell>
          <cell r="E137">
            <v>2.8247</v>
          </cell>
          <cell r="F137">
            <v>0.24</v>
          </cell>
          <cell r="H137">
            <v>3.0647000000000002</v>
          </cell>
          <cell r="I137" t="str">
            <v>028</v>
          </cell>
          <cell r="J137">
            <v>2019</v>
          </cell>
        </row>
        <row r="138">
          <cell r="A138" t="str">
            <v>028GILESELKTON</v>
          </cell>
          <cell r="B138" t="str">
            <v>GILES</v>
          </cell>
          <cell r="C138" t="str">
            <v>ELKTON</v>
          </cell>
          <cell r="E138">
            <v>2.8247</v>
          </cell>
          <cell r="F138">
            <v>0.5</v>
          </cell>
          <cell r="H138">
            <v>3.3247</v>
          </cell>
          <cell r="I138" t="str">
            <v>028</v>
          </cell>
          <cell r="J138">
            <v>2019</v>
          </cell>
        </row>
        <row r="139">
          <cell r="A139" t="str">
            <v>028GILESLYNNVILLE</v>
          </cell>
          <cell r="B139" t="str">
            <v>GILES</v>
          </cell>
          <cell r="C139" t="str">
            <v>LYNNVILLE</v>
          </cell>
          <cell r="E139">
            <v>2.8247</v>
          </cell>
          <cell r="F139">
            <v>0.58399999999999996</v>
          </cell>
          <cell r="H139">
            <v>3.4087000000000001</v>
          </cell>
          <cell r="I139" t="str">
            <v>028</v>
          </cell>
          <cell r="J139">
            <v>2019</v>
          </cell>
        </row>
        <row r="140">
          <cell r="A140" t="str">
            <v>028GILESPULASKI</v>
          </cell>
          <cell r="B140" t="str">
            <v>GILES</v>
          </cell>
          <cell r="C140" t="str">
            <v>PULASKI</v>
          </cell>
          <cell r="E140">
            <v>2.8247</v>
          </cell>
          <cell r="F140">
            <v>0.56120000000000003</v>
          </cell>
          <cell r="H140">
            <v>3.3858999999999999</v>
          </cell>
          <cell r="I140" t="str">
            <v>028</v>
          </cell>
          <cell r="J140">
            <v>2019</v>
          </cell>
        </row>
        <row r="141">
          <cell r="A141" t="str">
            <v>028GILES</v>
          </cell>
          <cell r="B141" t="str">
            <v>GILES</v>
          </cell>
          <cell r="E141">
            <v>2.8247</v>
          </cell>
          <cell r="H141">
            <v>2.8247</v>
          </cell>
          <cell r="I141" t="str">
            <v>028</v>
          </cell>
          <cell r="J141">
            <v>2019</v>
          </cell>
        </row>
        <row r="142">
          <cell r="A142" t="str">
            <v>029GRAINGER</v>
          </cell>
          <cell r="B142" t="str">
            <v>GRAINGER</v>
          </cell>
          <cell r="E142">
            <v>2.8</v>
          </cell>
          <cell r="H142">
            <v>2.8</v>
          </cell>
          <cell r="I142" t="str">
            <v>029</v>
          </cell>
          <cell r="J142">
            <v>2019</v>
          </cell>
        </row>
        <row r="143">
          <cell r="A143" t="str">
            <v>030GREENEGREENEVILLE</v>
          </cell>
          <cell r="B143" t="str">
            <v>GREENE</v>
          </cell>
          <cell r="C143" t="str">
            <v>GREENEVILLE</v>
          </cell>
          <cell r="E143">
            <v>1.9844999999999999</v>
          </cell>
          <cell r="F143">
            <v>2.1775000000000002</v>
          </cell>
          <cell r="H143">
            <v>4.1619999999999999</v>
          </cell>
          <cell r="I143" t="str">
            <v>030</v>
          </cell>
          <cell r="J143">
            <v>2019</v>
          </cell>
        </row>
        <row r="144">
          <cell r="A144" t="str">
            <v>030GREENE</v>
          </cell>
          <cell r="B144" t="str">
            <v>GREENE</v>
          </cell>
          <cell r="E144">
            <v>2.0145</v>
          </cell>
          <cell r="H144">
            <v>2.0145</v>
          </cell>
          <cell r="I144" t="str">
            <v>030</v>
          </cell>
          <cell r="J144">
            <v>2019</v>
          </cell>
        </row>
        <row r="145">
          <cell r="A145" t="str">
            <v>031GRUNDYTRACY CITY</v>
          </cell>
          <cell r="B145" t="str">
            <v>GRUNDY</v>
          </cell>
          <cell r="C145" t="str">
            <v>TRACY CITY</v>
          </cell>
          <cell r="E145">
            <v>2.5383</v>
          </cell>
          <cell r="F145">
            <v>0.65</v>
          </cell>
          <cell r="H145">
            <v>3.1882999999999999</v>
          </cell>
          <cell r="I145" t="str">
            <v>031</v>
          </cell>
          <cell r="J145">
            <v>2019</v>
          </cell>
        </row>
        <row r="146">
          <cell r="A146" t="str">
            <v>031GRUNDY</v>
          </cell>
          <cell r="B146" t="str">
            <v>GRUNDY</v>
          </cell>
          <cell r="E146">
            <v>2.5383</v>
          </cell>
          <cell r="H146">
            <v>2.5383</v>
          </cell>
          <cell r="I146" t="str">
            <v>031</v>
          </cell>
          <cell r="J146">
            <v>2019</v>
          </cell>
        </row>
        <row r="147">
          <cell r="A147" t="str">
            <v>032HAMBLENMORRISTOWN</v>
          </cell>
          <cell r="B147" t="str">
            <v>HAMBLEN</v>
          </cell>
          <cell r="C147" t="str">
            <v>MORRISTOWN</v>
          </cell>
          <cell r="E147">
            <v>1.9</v>
          </cell>
          <cell r="F147">
            <v>1.5</v>
          </cell>
          <cell r="H147">
            <v>3.4</v>
          </cell>
          <cell r="I147" t="str">
            <v>032</v>
          </cell>
          <cell r="J147">
            <v>2019</v>
          </cell>
        </row>
        <row r="148">
          <cell r="A148" t="str">
            <v>032HAMBLENWHITE PINE</v>
          </cell>
          <cell r="B148" t="str">
            <v>HAMBLEN</v>
          </cell>
          <cell r="C148" t="str">
            <v>WHITE PINE</v>
          </cell>
          <cell r="E148">
            <v>2.13</v>
          </cell>
          <cell r="F148">
            <v>1.2626999999999999</v>
          </cell>
          <cell r="H148">
            <v>3.3927</v>
          </cell>
          <cell r="I148" t="str">
            <v>032</v>
          </cell>
          <cell r="J148">
            <v>2019</v>
          </cell>
        </row>
        <row r="149">
          <cell r="A149" t="str">
            <v>032HAMBLEN</v>
          </cell>
          <cell r="B149" t="str">
            <v>HAMBLEN</v>
          </cell>
          <cell r="E149">
            <v>2.13</v>
          </cell>
          <cell r="H149">
            <v>2.13</v>
          </cell>
          <cell r="I149" t="str">
            <v>032</v>
          </cell>
          <cell r="J149">
            <v>2019</v>
          </cell>
        </row>
        <row r="150">
          <cell r="A150" t="str">
            <v>033HAMILTONCHATTANOOGA</v>
          </cell>
          <cell r="B150" t="str">
            <v>HAMILTON</v>
          </cell>
          <cell r="C150" t="str">
            <v>CHATTANOOGA</v>
          </cell>
          <cell r="E150">
            <v>2.7652000000000001</v>
          </cell>
          <cell r="F150">
            <v>2.2770000000000001</v>
          </cell>
          <cell r="H150">
            <v>5.0422000000000002</v>
          </cell>
          <cell r="I150" t="str">
            <v>033</v>
          </cell>
          <cell r="J150">
            <v>2019</v>
          </cell>
        </row>
        <row r="151">
          <cell r="A151" t="str">
            <v>033HAMILTONCOLLEGEDALE</v>
          </cell>
          <cell r="B151" t="str">
            <v>HAMILTON</v>
          </cell>
          <cell r="C151" t="str">
            <v>COLLEGEDALE</v>
          </cell>
          <cell r="E151">
            <v>2.7652000000000001</v>
          </cell>
          <cell r="F151">
            <v>1.65</v>
          </cell>
          <cell r="H151">
            <v>4.4151999999999996</v>
          </cell>
          <cell r="I151" t="str">
            <v>033</v>
          </cell>
          <cell r="J151">
            <v>2019</v>
          </cell>
        </row>
        <row r="152">
          <cell r="A152" t="str">
            <v>033HAMILTONEAST RIDGE</v>
          </cell>
          <cell r="B152" t="str">
            <v>HAMILTON</v>
          </cell>
          <cell r="C152" t="str">
            <v>EAST RIDGE</v>
          </cell>
          <cell r="E152">
            <v>2.7652000000000001</v>
          </cell>
          <cell r="F152">
            <v>1.3381000000000001</v>
          </cell>
          <cell r="H152">
            <v>4.1032999999999999</v>
          </cell>
          <cell r="I152" t="str">
            <v>033</v>
          </cell>
          <cell r="J152">
            <v>2019</v>
          </cell>
        </row>
        <row r="153">
          <cell r="A153" t="str">
            <v>033HAMILTONLAKESITE</v>
          </cell>
          <cell r="B153" t="str">
            <v>HAMILTON</v>
          </cell>
          <cell r="C153" t="str">
            <v>LAKESITE</v>
          </cell>
          <cell r="E153">
            <v>2.7652000000000001</v>
          </cell>
          <cell r="F153">
            <v>0.23499999999999999</v>
          </cell>
          <cell r="H153">
            <v>3.0002</v>
          </cell>
          <cell r="I153" t="str">
            <v>033</v>
          </cell>
          <cell r="J153">
            <v>2019</v>
          </cell>
        </row>
        <row r="154">
          <cell r="A154" t="str">
            <v>033HAMILTONLOOKOUT MOUNTAIN</v>
          </cell>
          <cell r="B154" t="str">
            <v>HAMILTON</v>
          </cell>
          <cell r="C154" t="str">
            <v>LOOKOUT MOUNTAIN</v>
          </cell>
          <cell r="E154">
            <v>2.7652000000000001</v>
          </cell>
          <cell r="F154">
            <v>1.99</v>
          </cell>
          <cell r="H154">
            <v>4.7552000000000003</v>
          </cell>
          <cell r="I154" t="str">
            <v>033</v>
          </cell>
          <cell r="J154">
            <v>2019</v>
          </cell>
        </row>
        <row r="155">
          <cell r="A155" t="str">
            <v>033HAMILTONRED BANK</v>
          </cell>
          <cell r="B155" t="str">
            <v>HAMILTON</v>
          </cell>
          <cell r="C155" t="str">
            <v>RED BANK</v>
          </cell>
          <cell r="E155">
            <v>2.7652000000000001</v>
          </cell>
          <cell r="F155">
            <v>1.39</v>
          </cell>
          <cell r="H155">
            <v>4.1551999999999998</v>
          </cell>
          <cell r="I155" t="str">
            <v>033</v>
          </cell>
          <cell r="J155">
            <v>2019</v>
          </cell>
        </row>
        <row r="156">
          <cell r="A156" t="str">
            <v>033HAMILTONRIDGESIDE</v>
          </cell>
          <cell r="B156" t="str">
            <v>HAMILTON</v>
          </cell>
          <cell r="C156" t="str">
            <v>RIDGESIDE</v>
          </cell>
          <cell r="E156">
            <v>2.7652000000000001</v>
          </cell>
          <cell r="F156">
            <v>2.7309999999999999</v>
          </cell>
          <cell r="H156">
            <v>5.4962</v>
          </cell>
          <cell r="I156" t="str">
            <v>033</v>
          </cell>
          <cell r="J156">
            <v>2019</v>
          </cell>
        </row>
        <row r="157">
          <cell r="A157" t="str">
            <v>033HAMILTONSIGNAL MOUNTAIN</v>
          </cell>
          <cell r="B157" t="str">
            <v>HAMILTON</v>
          </cell>
          <cell r="C157" t="str">
            <v>SIGNAL MOUNTAIN</v>
          </cell>
          <cell r="E157">
            <v>2.7652000000000001</v>
          </cell>
          <cell r="F157">
            <v>1.8866000000000001</v>
          </cell>
          <cell r="H157">
            <v>4.6517999999999997</v>
          </cell>
          <cell r="I157" t="str">
            <v>033</v>
          </cell>
          <cell r="J157">
            <v>2019</v>
          </cell>
        </row>
        <row r="158">
          <cell r="A158" t="str">
            <v>033HAMILTONSODDY DAISY</v>
          </cell>
          <cell r="B158" t="str">
            <v>HAMILTON</v>
          </cell>
          <cell r="C158" t="str">
            <v>SODDY DAISY</v>
          </cell>
          <cell r="E158">
            <v>2.7652000000000001</v>
          </cell>
          <cell r="F158">
            <v>1.3524</v>
          </cell>
          <cell r="H158">
            <v>4.1176000000000004</v>
          </cell>
          <cell r="I158" t="str">
            <v>033</v>
          </cell>
          <cell r="J158">
            <v>2019</v>
          </cell>
        </row>
        <row r="159">
          <cell r="A159" t="str">
            <v>033HAMILTONWALDEN</v>
          </cell>
          <cell r="B159" t="str">
            <v>HAMILTON</v>
          </cell>
          <cell r="C159" t="str">
            <v>WALDEN</v>
          </cell>
          <cell r="E159">
            <v>2.7652000000000001</v>
          </cell>
          <cell r="F159">
            <v>0.50529999999999997</v>
          </cell>
          <cell r="H159">
            <v>3.2705000000000002</v>
          </cell>
          <cell r="I159" t="str">
            <v>033</v>
          </cell>
          <cell r="J159">
            <v>2019</v>
          </cell>
        </row>
        <row r="160">
          <cell r="A160" t="str">
            <v>033HAMILTON</v>
          </cell>
          <cell r="B160" t="str">
            <v>HAMILTON</v>
          </cell>
          <cell r="E160">
            <v>2.7652000000000001</v>
          </cell>
          <cell r="H160">
            <v>2.7652000000000001</v>
          </cell>
          <cell r="I160" t="str">
            <v>033</v>
          </cell>
          <cell r="J160">
            <v>2019</v>
          </cell>
        </row>
        <row r="161">
          <cell r="A161" t="str">
            <v>034HANCOCK</v>
          </cell>
          <cell r="B161" t="str">
            <v>HANCOCK</v>
          </cell>
          <cell r="E161">
            <v>2.2200000000000002</v>
          </cell>
          <cell r="H161">
            <v>2.2200000000000002</v>
          </cell>
          <cell r="I161" t="str">
            <v>034</v>
          </cell>
          <cell r="J161">
            <v>2019</v>
          </cell>
        </row>
        <row r="162">
          <cell r="A162" t="str">
            <v>035HARDEMANBOLIVAR</v>
          </cell>
          <cell r="B162" t="str">
            <v>HARDEMAN</v>
          </cell>
          <cell r="C162" t="str">
            <v>BOLIVAR</v>
          </cell>
          <cell r="E162">
            <v>2.5499999999999998</v>
          </cell>
          <cell r="F162">
            <v>1.1541999999999999</v>
          </cell>
          <cell r="H162">
            <v>3.7042000000000002</v>
          </cell>
          <cell r="I162" t="str">
            <v>035</v>
          </cell>
          <cell r="J162">
            <v>2019</v>
          </cell>
        </row>
        <row r="163">
          <cell r="A163" t="str">
            <v>035HARDEMANGRAND JUNCTION</v>
          </cell>
          <cell r="B163" t="str">
            <v>HARDEMAN</v>
          </cell>
          <cell r="C163" t="str">
            <v>GRAND JUNCTION</v>
          </cell>
          <cell r="E163">
            <v>2.5499999999999998</v>
          </cell>
          <cell r="F163">
            <v>0.75</v>
          </cell>
          <cell r="H163">
            <v>3.3</v>
          </cell>
          <cell r="I163" t="str">
            <v>035</v>
          </cell>
          <cell r="J163">
            <v>2019</v>
          </cell>
        </row>
        <row r="164">
          <cell r="A164" t="str">
            <v>035HARDEMANHICKORY VALLEY</v>
          </cell>
          <cell r="B164" t="str">
            <v>HARDEMAN</v>
          </cell>
          <cell r="C164" t="str">
            <v>HICKORY VALLEY</v>
          </cell>
          <cell r="E164">
            <v>2.5499999999999998</v>
          </cell>
          <cell r="F164">
            <v>0.1608</v>
          </cell>
          <cell r="H164">
            <v>2.7107999999999999</v>
          </cell>
          <cell r="I164" t="str">
            <v>035</v>
          </cell>
          <cell r="J164">
            <v>2019</v>
          </cell>
        </row>
        <row r="165">
          <cell r="A165" t="str">
            <v>035HARDEMANHORNSBY</v>
          </cell>
          <cell r="B165" t="str">
            <v>HARDEMAN</v>
          </cell>
          <cell r="C165" t="str">
            <v>HORNSBY</v>
          </cell>
          <cell r="E165">
            <v>2.5499999999999998</v>
          </cell>
          <cell r="F165">
            <v>0.4783</v>
          </cell>
          <cell r="H165">
            <v>3.0283000000000002</v>
          </cell>
          <cell r="I165" t="str">
            <v>035</v>
          </cell>
          <cell r="J165">
            <v>2019</v>
          </cell>
        </row>
        <row r="166">
          <cell r="A166" t="str">
            <v>035HARDEMANMIDDLETON</v>
          </cell>
          <cell r="B166" t="str">
            <v>HARDEMAN</v>
          </cell>
          <cell r="C166" t="str">
            <v>MIDDLETON</v>
          </cell>
          <cell r="E166">
            <v>2.5499999999999998</v>
          </cell>
          <cell r="F166">
            <v>0.98250000000000004</v>
          </cell>
          <cell r="H166">
            <v>3.5325000000000002</v>
          </cell>
          <cell r="I166" t="str">
            <v>035</v>
          </cell>
          <cell r="J166">
            <v>2019</v>
          </cell>
        </row>
        <row r="167">
          <cell r="A167" t="str">
            <v>035HARDEMANTOONE</v>
          </cell>
          <cell r="B167" t="str">
            <v>HARDEMAN</v>
          </cell>
          <cell r="C167" t="str">
            <v>TOONE</v>
          </cell>
          <cell r="E167">
            <v>2.5499999999999998</v>
          </cell>
          <cell r="F167">
            <v>0.6</v>
          </cell>
          <cell r="H167">
            <v>3.15</v>
          </cell>
          <cell r="I167" t="str">
            <v>035</v>
          </cell>
          <cell r="J167">
            <v>2019</v>
          </cell>
        </row>
        <row r="168">
          <cell r="A168" t="str">
            <v>035HARDEMANWHITEVILLE</v>
          </cell>
          <cell r="B168" t="str">
            <v>HARDEMAN</v>
          </cell>
          <cell r="C168" t="str">
            <v>WHITEVILLE</v>
          </cell>
          <cell r="E168">
            <v>2.5499999999999998</v>
          </cell>
          <cell r="F168">
            <v>0.86209999999999998</v>
          </cell>
          <cell r="H168">
            <v>3.4121000000000001</v>
          </cell>
          <cell r="I168" t="str">
            <v>035</v>
          </cell>
          <cell r="J168">
            <v>2019</v>
          </cell>
        </row>
        <row r="169">
          <cell r="A169" t="str">
            <v>035HARDEMAN</v>
          </cell>
          <cell r="B169" t="str">
            <v>HARDEMAN</v>
          </cell>
          <cell r="E169">
            <v>2.5499999999999998</v>
          </cell>
          <cell r="H169">
            <v>2.5499999999999998</v>
          </cell>
          <cell r="I169" t="str">
            <v>035</v>
          </cell>
          <cell r="J169">
            <v>2019</v>
          </cell>
        </row>
        <row r="170">
          <cell r="A170" t="str">
            <v>036HARDINADAMSVILLE</v>
          </cell>
          <cell r="B170" t="str">
            <v>HARDIN</v>
          </cell>
          <cell r="C170" t="str">
            <v>ADAMSVILLE</v>
          </cell>
          <cell r="E170">
            <v>2.06</v>
          </cell>
          <cell r="F170">
            <v>0.75949999999999995</v>
          </cell>
          <cell r="H170">
            <v>2.8195000000000001</v>
          </cell>
          <cell r="I170" t="str">
            <v>036</v>
          </cell>
          <cell r="J170">
            <v>2019</v>
          </cell>
        </row>
        <row r="171">
          <cell r="A171" t="str">
            <v>036HARDINSAVANNAH</v>
          </cell>
          <cell r="B171" t="str">
            <v>HARDIN</v>
          </cell>
          <cell r="C171" t="str">
            <v>SAVANNAH</v>
          </cell>
          <cell r="E171">
            <v>2.06</v>
          </cell>
          <cell r="F171">
            <v>0.7</v>
          </cell>
          <cell r="H171">
            <v>2.76</v>
          </cell>
          <cell r="I171" t="str">
            <v>036</v>
          </cell>
          <cell r="J171">
            <v>2019</v>
          </cell>
        </row>
        <row r="172">
          <cell r="A172" t="str">
            <v>036HARDIN</v>
          </cell>
          <cell r="B172" t="str">
            <v>HARDIN</v>
          </cell>
          <cell r="E172">
            <v>2.06</v>
          </cell>
          <cell r="H172">
            <v>2.06</v>
          </cell>
          <cell r="I172" t="str">
            <v>036</v>
          </cell>
          <cell r="J172">
            <v>2019</v>
          </cell>
        </row>
        <row r="173">
          <cell r="A173" t="str">
            <v>037HAWKINSBULLS GAP</v>
          </cell>
          <cell r="B173" t="str">
            <v>HAWKINS</v>
          </cell>
          <cell r="C173" t="str">
            <v>BULLS GAP</v>
          </cell>
          <cell r="E173">
            <v>2.5323000000000002</v>
          </cell>
          <cell r="F173">
            <v>0.72</v>
          </cell>
          <cell r="H173">
            <v>3.2523</v>
          </cell>
          <cell r="I173" t="str">
            <v>037</v>
          </cell>
          <cell r="J173">
            <v>2019</v>
          </cell>
        </row>
        <row r="174">
          <cell r="A174" t="str">
            <v>037HAWKINSCHURCH HILL</v>
          </cell>
          <cell r="B174" t="str">
            <v>HAWKINS</v>
          </cell>
          <cell r="C174" t="str">
            <v>CHURCH HILL</v>
          </cell>
          <cell r="E174">
            <v>2.5323000000000002</v>
          </cell>
          <cell r="F174">
            <v>1.1033999999999999</v>
          </cell>
          <cell r="H174">
            <v>3.6356999999999999</v>
          </cell>
          <cell r="I174" t="str">
            <v>037</v>
          </cell>
          <cell r="J174">
            <v>2019</v>
          </cell>
        </row>
        <row r="175">
          <cell r="A175" t="str">
            <v>037HAWKINSKINGSPORT</v>
          </cell>
          <cell r="B175" t="str">
            <v>HAWKINS</v>
          </cell>
          <cell r="C175" t="str">
            <v>KINGSPORT</v>
          </cell>
          <cell r="E175">
            <v>2.5323000000000002</v>
          </cell>
          <cell r="F175">
            <v>1.89</v>
          </cell>
          <cell r="H175">
            <v>4.4222999999999999</v>
          </cell>
          <cell r="I175" t="str">
            <v>037</v>
          </cell>
          <cell r="J175">
            <v>2019</v>
          </cell>
        </row>
        <row r="176">
          <cell r="A176" t="str">
            <v>037HAWKINSMOUNT CARMEL</v>
          </cell>
          <cell r="B176" t="str">
            <v>HAWKINS</v>
          </cell>
          <cell r="C176" t="str">
            <v>MOUNT CARMEL</v>
          </cell>
          <cell r="E176">
            <v>2.5323000000000002</v>
          </cell>
          <cell r="F176">
            <v>1.67</v>
          </cell>
          <cell r="H176">
            <v>4.2023000000000001</v>
          </cell>
          <cell r="I176" t="str">
            <v>037</v>
          </cell>
          <cell r="J176">
            <v>2019</v>
          </cell>
        </row>
        <row r="177">
          <cell r="A177" t="str">
            <v>037HAWKINSROGERSVILLE</v>
          </cell>
          <cell r="B177" t="str">
            <v>HAWKINS</v>
          </cell>
          <cell r="C177" t="str">
            <v>ROGERSVILLE</v>
          </cell>
          <cell r="E177">
            <v>2.5323000000000002</v>
          </cell>
          <cell r="F177">
            <v>1.67</v>
          </cell>
          <cell r="H177">
            <v>4.2023000000000001</v>
          </cell>
          <cell r="I177" t="str">
            <v>037</v>
          </cell>
          <cell r="J177">
            <v>2019</v>
          </cell>
        </row>
        <row r="178">
          <cell r="A178" t="str">
            <v>037HAWKINSSURGOINSVILLE</v>
          </cell>
          <cell r="B178" t="str">
            <v>HAWKINS</v>
          </cell>
          <cell r="C178" t="str">
            <v>SURGOINSVILLE</v>
          </cell>
          <cell r="E178">
            <v>2.5323000000000002</v>
          </cell>
          <cell r="F178">
            <v>1.2</v>
          </cell>
          <cell r="H178">
            <v>3.7323</v>
          </cell>
          <cell r="I178" t="str">
            <v>037</v>
          </cell>
          <cell r="J178">
            <v>2019</v>
          </cell>
        </row>
        <row r="179">
          <cell r="A179" t="str">
            <v>037HAWKINS</v>
          </cell>
          <cell r="B179" t="str">
            <v>HAWKINS</v>
          </cell>
          <cell r="E179">
            <v>2.5323000000000002</v>
          </cell>
          <cell r="H179">
            <v>2.5323000000000002</v>
          </cell>
          <cell r="I179" t="str">
            <v>037</v>
          </cell>
          <cell r="J179">
            <v>2019</v>
          </cell>
        </row>
        <row r="180">
          <cell r="A180" t="str">
            <v>038HAYWOODBROWNSVILLE</v>
          </cell>
          <cell r="B180" t="str">
            <v>HAYWOOD</v>
          </cell>
          <cell r="C180" t="str">
            <v>BROWNSVILLE</v>
          </cell>
          <cell r="E180">
            <v>2.7563</v>
          </cell>
          <cell r="F180">
            <v>1.9665999999999999</v>
          </cell>
          <cell r="H180">
            <v>4.7229000000000001</v>
          </cell>
          <cell r="I180" t="str">
            <v>038</v>
          </cell>
          <cell r="J180">
            <v>2019</v>
          </cell>
        </row>
        <row r="181">
          <cell r="A181" t="str">
            <v>038HAYWOODSTANTON</v>
          </cell>
          <cell r="B181" t="str">
            <v>HAYWOOD</v>
          </cell>
          <cell r="C181" t="str">
            <v>STANTON</v>
          </cell>
          <cell r="E181">
            <v>2.7563</v>
          </cell>
          <cell r="F181">
            <v>1.242</v>
          </cell>
          <cell r="H181">
            <v>3.9983</v>
          </cell>
          <cell r="I181" t="str">
            <v>038</v>
          </cell>
          <cell r="J181">
            <v>2019</v>
          </cell>
        </row>
        <row r="182">
          <cell r="A182" t="str">
            <v>038HAYWOOD</v>
          </cell>
          <cell r="B182" t="str">
            <v>HAYWOOD</v>
          </cell>
          <cell r="E182">
            <v>2.7563</v>
          </cell>
          <cell r="H182">
            <v>2.7563</v>
          </cell>
          <cell r="I182" t="str">
            <v>038</v>
          </cell>
          <cell r="J182">
            <v>2019</v>
          </cell>
        </row>
        <row r="183">
          <cell r="A183" t="str">
            <v>039HENDERSONLEXINGTON</v>
          </cell>
          <cell r="B183" t="str">
            <v>HENDERSON</v>
          </cell>
          <cell r="C183" t="str">
            <v>LEXINGTON</v>
          </cell>
          <cell r="E183">
            <v>2.1806000000000001</v>
          </cell>
          <cell r="F183">
            <v>1.2075</v>
          </cell>
          <cell r="H183">
            <v>3.3881000000000001</v>
          </cell>
          <cell r="I183" t="str">
            <v>039</v>
          </cell>
          <cell r="J183">
            <v>2019</v>
          </cell>
        </row>
        <row r="184">
          <cell r="A184" t="str">
            <v>039HENDERSONSARDIS</v>
          </cell>
          <cell r="B184" t="str">
            <v>HENDERSON</v>
          </cell>
          <cell r="C184" t="str">
            <v>SARDIS</v>
          </cell>
          <cell r="E184">
            <v>2.1806000000000001</v>
          </cell>
          <cell r="F184">
            <v>0.5</v>
          </cell>
          <cell r="H184">
            <v>2.6806000000000001</v>
          </cell>
          <cell r="I184" t="str">
            <v>039</v>
          </cell>
          <cell r="J184">
            <v>2019</v>
          </cell>
        </row>
        <row r="185">
          <cell r="A185" t="str">
            <v>039HENDERSONSCOTTS HILL</v>
          </cell>
          <cell r="B185" t="str">
            <v>HENDERSON</v>
          </cell>
          <cell r="C185" t="str">
            <v>SCOTTS HILL</v>
          </cell>
          <cell r="E185">
            <v>2.1806000000000001</v>
          </cell>
          <cell r="F185">
            <v>0.67349999999999999</v>
          </cell>
          <cell r="H185">
            <v>2.8540999999999999</v>
          </cell>
          <cell r="I185" t="str">
            <v>039</v>
          </cell>
          <cell r="J185">
            <v>2019</v>
          </cell>
        </row>
        <row r="186">
          <cell r="A186" t="str">
            <v>039HENDERSONHENDERSON COUNTY FIRE DISTRICT</v>
          </cell>
          <cell r="B186" t="str">
            <v>HENDERSON</v>
          </cell>
          <cell r="D186" t="str">
            <v>HENDERSON COUNTY FIRE DISTRICT</v>
          </cell>
          <cell r="E186">
            <v>2.1806000000000001</v>
          </cell>
          <cell r="G186">
            <v>0.19</v>
          </cell>
          <cell r="H186">
            <v>2.3706</v>
          </cell>
          <cell r="I186" t="str">
            <v>039</v>
          </cell>
          <cell r="J186">
            <v>2019</v>
          </cell>
        </row>
        <row r="187">
          <cell r="A187" t="str">
            <v>039HENDERSON</v>
          </cell>
          <cell r="B187" t="str">
            <v>HENDERSON</v>
          </cell>
          <cell r="E187">
            <v>2.1806000000000001</v>
          </cell>
          <cell r="H187">
            <v>2.1806000000000001</v>
          </cell>
          <cell r="I187" t="str">
            <v>039</v>
          </cell>
          <cell r="J187">
            <v>2019</v>
          </cell>
        </row>
        <row r="188">
          <cell r="A188" t="str">
            <v>040HENRYCOTTAGE GROVE</v>
          </cell>
          <cell r="B188" t="str">
            <v>HENRY</v>
          </cell>
          <cell r="C188" t="str">
            <v>COTTAGE GROVE</v>
          </cell>
          <cell r="E188">
            <v>2.0920999999999998</v>
          </cell>
          <cell r="F188">
            <v>0.48509999999999998</v>
          </cell>
          <cell r="H188">
            <v>2.5771999999999999</v>
          </cell>
          <cell r="I188" t="str">
            <v>040</v>
          </cell>
          <cell r="J188">
            <v>2019</v>
          </cell>
        </row>
        <row r="189">
          <cell r="A189" t="str">
            <v>040HENRYHENRY</v>
          </cell>
          <cell r="B189" t="str">
            <v>HENRY</v>
          </cell>
          <cell r="C189" t="str">
            <v>HENRY</v>
          </cell>
          <cell r="E189">
            <v>2.0920999999999998</v>
          </cell>
          <cell r="F189">
            <v>0.81330000000000002</v>
          </cell>
          <cell r="H189">
            <v>2.9054000000000002</v>
          </cell>
          <cell r="I189" t="str">
            <v>040</v>
          </cell>
          <cell r="J189">
            <v>2019</v>
          </cell>
        </row>
        <row r="190">
          <cell r="A190" t="str">
            <v>040HENRYMcKENZIE</v>
          </cell>
          <cell r="B190" t="str">
            <v>HENRY</v>
          </cell>
          <cell r="C190" t="str">
            <v>McKENZIE</v>
          </cell>
          <cell r="E190">
            <v>2.0920999999999998</v>
          </cell>
          <cell r="F190">
            <v>1.1115999999999999</v>
          </cell>
          <cell r="H190">
            <v>3.2037</v>
          </cell>
          <cell r="I190" t="str">
            <v>040</v>
          </cell>
          <cell r="J190">
            <v>2019</v>
          </cell>
        </row>
        <row r="191">
          <cell r="A191" t="str">
            <v>040HENRYPARISPARIS SSD</v>
          </cell>
          <cell r="B191" t="str">
            <v>HENRY</v>
          </cell>
          <cell r="C191" t="str">
            <v>PARIS</v>
          </cell>
          <cell r="D191" t="str">
            <v>PARIS SSD</v>
          </cell>
          <cell r="E191">
            <v>2.0920999999999998</v>
          </cell>
          <cell r="F191">
            <v>0.77</v>
          </cell>
          <cell r="G191">
            <v>0.55600000000000005</v>
          </cell>
          <cell r="H191">
            <v>3.4180999999999999</v>
          </cell>
          <cell r="I191" t="str">
            <v>040</v>
          </cell>
          <cell r="J191">
            <v>2019</v>
          </cell>
        </row>
        <row r="192">
          <cell r="A192" t="str">
            <v>040HENRYPARIS</v>
          </cell>
          <cell r="B192" t="str">
            <v>HENRY</v>
          </cell>
          <cell r="C192" t="str">
            <v>PARIS</v>
          </cell>
          <cell r="E192">
            <v>2.0920999999999998</v>
          </cell>
          <cell r="F192">
            <v>0.77</v>
          </cell>
          <cell r="H192">
            <v>2.8620999999999999</v>
          </cell>
          <cell r="I192" t="str">
            <v>040</v>
          </cell>
          <cell r="J192">
            <v>2019</v>
          </cell>
        </row>
        <row r="193">
          <cell r="A193" t="str">
            <v>040HENRYPURYEAR</v>
          </cell>
          <cell r="B193" t="str">
            <v>HENRY</v>
          </cell>
          <cell r="C193" t="str">
            <v>PURYEAR</v>
          </cell>
          <cell r="E193">
            <v>2.0920999999999998</v>
          </cell>
          <cell r="F193">
            <v>0.61</v>
          </cell>
          <cell r="H193">
            <v>2.7021000000000002</v>
          </cell>
          <cell r="I193" t="str">
            <v>040</v>
          </cell>
          <cell r="J193">
            <v>2019</v>
          </cell>
        </row>
        <row r="194">
          <cell r="A194" t="str">
            <v>040HENRYPARIS SSD</v>
          </cell>
          <cell r="B194" t="str">
            <v>HENRY</v>
          </cell>
          <cell r="D194" t="str">
            <v>PARIS SSD</v>
          </cell>
          <cell r="E194">
            <v>2.0920999999999998</v>
          </cell>
          <cell r="G194">
            <v>0.55600000000000005</v>
          </cell>
          <cell r="H194">
            <v>2.6480999999999999</v>
          </cell>
          <cell r="I194" t="str">
            <v>040</v>
          </cell>
          <cell r="J194">
            <v>2019</v>
          </cell>
        </row>
        <row r="195">
          <cell r="A195" t="str">
            <v>040HENRY</v>
          </cell>
          <cell r="B195" t="str">
            <v>HENRY</v>
          </cell>
          <cell r="E195">
            <v>2.0920999999999998</v>
          </cell>
          <cell r="H195">
            <v>2.0920999999999998</v>
          </cell>
          <cell r="I195" t="str">
            <v>040</v>
          </cell>
          <cell r="J195">
            <v>2019</v>
          </cell>
        </row>
        <row r="196">
          <cell r="A196" t="str">
            <v>041HICKMANCENTERVILLE</v>
          </cell>
          <cell r="B196" t="str">
            <v>HICKMAN</v>
          </cell>
          <cell r="C196" t="str">
            <v>CENTERVILLE</v>
          </cell>
          <cell r="E196">
            <v>2.8302</v>
          </cell>
          <cell r="F196">
            <v>1.1153999999999999</v>
          </cell>
          <cell r="H196">
            <v>3.9456000000000002</v>
          </cell>
          <cell r="I196" t="str">
            <v>041</v>
          </cell>
          <cell r="J196">
            <v>2019</v>
          </cell>
        </row>
        <row r="197">
          <cell r="A197" t="str">
            <v>041HICKMAN</v>
          </cell>
          <cell r="B197" t="str">
            <v>HICKMAN</v>
          </cell>
          <cell r="E197">
            <v>2.8302</v>
          </cell>
          <cell r="H197">
            <v>2.8302</v>
          </cell>
          <cell r="I197" t="str">
            <v>041</v>
          </cell>
          <cell r="J197">
            <v>2019</v>
          </cell>
        </row>
        <row r="198">
          <cell r="A198" t="str">
            <v>042HOUSTONERIN</v>
          </cell>
          <cell r="B198" t="str">
            <v>HOUSTON</v>
          </cell>
          <cell r="C198" t="str">
            <v>ERIN</v>
          </cell>
          <cell r="E198">
            <v>3.19</v>
          </cell>
          <cell r="F198">
            <v>1.1000000000000001</v>
          </cell>
          <cell r="H198">
            <v>4.29</v>
          </cell>
          <cell r="I198" t="str">
            <v>042</v>
          </cell>
          <cell r="J198">
            <v>2019</v>
          </cell>
        </row>
        <row r="199">
          <cell r="A199" t="str">
            <v>042HOUSTONTENN RIDGE</v>
          </cell>
          <cell r="B199" t="str">
            <v>HOUSTON</v>
          </cell>
          <cell r="C199" t="str">
            <v>TENN RIDGE</v>
          </cell>
          <cell r="E199">
            <v>3.19</v>
          </cell>
          <cell r="F199">
            <v>0.8</v>
          </cell>
          <cell r="H199">
            <v>3.99</v>
          </cell>
          <cell r="I199" t="str">
            <v>042</v>
          </cell>
          <cell r="J199">
            <v>2019</v>
          </cell>
        </row>
        <row r="200">
          <cell r="A200" t="str">
            <v>042HOUSTON</v>
          </cell>
          <cell r="B200" t="str">
            <v>HOUSTON</v>
          </cell>
          <cell r="E200">
            <v>3.19</v>
          </cell>
          <cell r="H200">
            <v>3.19</v>
          </cell>
          <cell r="I200" t="str">
            <v>042</v>
          </cell>
          <cell r="J200">
            <v>2019</v>
          </cell>
        </row>
        <row r="201">
          <cell r="A201" t="str">
            <v>043HUMPHREYSMcEWEN</v>
          </cell>
          <cell r="B201" t="str">
            <v>HUMPHREYS</v>
          </cell>
          <cell r="C201" t="str">
            <v>McEWEN</v>
          </cell>
          <cell r="E201">
            <v>1.9891000000000001</v>
          </cell>
          <cell r="F201">
            <v>0.56130000000000002</v>
          </cell>
          <cell r="H201">
            <v>2.5503999999999998</v>
          </cell>
          <cell r="I201" t="str">
            <v>043</v>
          </cell>
          <cell r="J201">
            <v>2019</v>
          </cell>
        </row>
        <row r="202">
          <cell r="A202" t="str">
            <v>043HUMPHREYSNEW JOHNSONVILLE</v>
          </cell>
          <cell r="B202" t="str">
            <v>HUMPHREYS</v>
          </cell>
          <cell r="C202" t="str">
            <v>NEW JOHNSONVILLE</v>
          </cell>
          <cell r="E202">
            <v>1.9891000000000001</v>
          </cell>
          <cell r="F202">
            <v>0.99</v>
          </cell>
          <cell r="H202">
            <v>2.9790999999999999</v>
          </cell>
          <cell r="I202" t="str">
            <v>043</v>
          </cell>
          <cell r="J202">
            <v>2019</v>
          </cell>
        </row>
        <row r="203">
          <cell r="A203" t="str">
            <v>043HUMPHREYSWAVERLY</v>
          </cell>
          <cell r="B203" t="str">
            <v>HUMPHREYS</v>
          </cell>
          <cell r="C203" t="str">
            <v>WAVERLY</v>
          </cell>
          <cell r="E203">
            <v>1.9891000000000001</v>
          </cell>
          <cell r="F203">
            <v>1.3033999999999999</v>
          </cell>
          <cell r="H203">
            <v>3.2925</v>
          </cell>
          <cell r="I203" t="str">
            <v>043</v>
          </cell>
          <cell r="J203">
            <v>2019</v>
          </cell>
        </row>
        <row r="204">
          <cell r="A204" t="str">
            <v>043HUMPHREYS</v>
          </cell>
          <cell r="B204" t="str">
            <v>HUMPHREYS</v>
          </cell>
          <cell r="E204">
            <v>2.0327999999999999</v>
          </cell>
          <cell r="H204">
            <v>2.0327999999999999</v>
          </cell>
          <cell r="I204" t="str">
            <v>043</v>
          </cell>
          <cell r="J204">
            <v>2019</v>
          </cell>
        </row>
        <row r="205">
          <cell r="A205" t="str">
            <v>044JACKSONGAINESBORO</v>
          </cell>
          <cell r="B205" t="str">
            <v>JACKSON</v>
          </cell>
          <cell r="C205" t="str">
            <v>GAINESBORO</v>
          </cell>
          <cell r="E205">
            <v>2.79</v>
          </cell>
          <cell r="F205">
            <v>0.49509999999999998</v>
          </cell>
          <cell r="H205">
            <v>3.2850999999999999</v>
          </cell>
          <cell r="I205" t="str">
            <v>044</v>
          </cell>
          <cell r="J205">
            <v>2019</v>
          </cell>
        </row>
        <row r="206">
          <cell r="A206" t="str">
            <v>044JACKSON</v>
          </cell>
          <cell r="B206" t="str">
            <v>JACKSON</v>
          </cell>
          <cell r="E206">
            <v>2.79</v>
          </cell>
          <cell r="H206">
            <v>2.79</v>
          </cell>
          <cell r="I206" t="str">
            <v>044</v>
          </cell>
          <cell r="J206">
            <v>2019</v>
          </cell>
        </row>
        <row r="207">
          <cell r="A207" t="str">
            <v>045JEFFERSONBANEBERRY</v>
          </cell>
          <cell r="B207" t="str">
            <v>JEFFERSON</v>
          </cell>
          <cell r="C207" t="str">
            <v>BANEBERRY</v>
          </cell>
          <cell r="E207">
            <v>2.19</v>
          </cell>
          <cell r="F207">
            <v>0.82</v>
          </cell>
          <cell r="H207">
            <v>3.01</v>
          </cell>
          <cell r="I207" t="str">
            <v>045</v>
          </cell>
          <cell r="J207">
            <v>2019</v>
          </cell>
        </row>
        <row r="208">
          <cell r="A208" t="str">
            <v>045JEFFERSONDANDRIDGE</v>
          </cell>
          <cell r="B208" t="str">
            <v>JEFFERSON</v>
          </cell>
          <cell r="C208" t="str">
            <v>DANDRIDGE</v>
          </cell>
          <cell r="E208">
            <v>2.19</v>
          </cell>
          <cell r="F208">
            <v>0.91379999999999995</v>
          </cell>
          <cell r="H208">
            <v>3.1038000000000001</v>
          </cell>
          <cell r="I208" t="str">
            <v>045</v>
          </cell>
          <cell r="J208">
            <v>2019</v>
          </cell>
        </row>
        <row r="209">
          <cell r="A209" t="str">
            <v>045JEFFERSONJEFFERSON CITY</v>
          </cell>
          <cell r="B209" t="str">
            <v>JEFFERSON</v>
          </cell>
          <cell r="C209" t="str">
            <v>JEFFERSON CITY</v>
          </cell>
          <cell r="E209">
            <v>2.19</v>
          </cell>
          <cell r="F209">
            <v>1.2</v>
          </cell>
          <cell r="H209">
            <v>3.39</v>
          </cell>
          <cell r="I209" t="str">
            <v>045</v>
          </cell>
          <cell r="J209">
            <v>2019</v>
          </cell>
        </row>
        <row r="210">
          <cell r="A210" t="str">
            <v>045JEFFERSONMORRISTOWN</v>
          </cell>
          <cell r="B210" t="str">
            <v>JEFFERSON</v>
          </cell>
          <cell r="C210" t="str">
            <v>MORRISTOWN</v>
          </cell>
          <cell r="E210">
            <v>2.19</v>
          </cell>
          <cell r="F210">
            <v>1.5</v>
          </cell>
          <cell r="H210">
            <v>3.69</v>
          </cell>
          <cell r="I210" t="str">
            <v>045</v>
          </cell>
          <cell r="J210">
            <v>2019</v>
          </cell>
        </row>
        <row r="211">
          <cell r="A211" t="str">
            <v>045JEFFERSONNEW MARKET</v>
          </cell>
          <cell r="B211" t="str">
            <v>JEFFERSON</v>
          </cell>
          <cell r="C211" t="str">
            <v>NEW MARKET</v>
          </cell>
          <cell r="E211">
            <v>2.19</v>
          </cell>
          <cell r="F211">
            <v>0.66700000000000004</v>
          </cell>
          <cell r="H211">
            <v>2.8570000000000002</v>
          </cell>
          <cell r="I211" t="str">
            <v>045</v>
          </cell>
          <cell r="J211">
            <v>2019</v>
          </cell>
        </row>
        <row r="212">
          <cell r="A212" t="str">
            <v>045JEFFERSONWHITE PINE</v>
          </cell>
          <cell r="B212" t="str">
            <v>JEFFERSON</v>
          </cell>
          <cell r="C212" t="str">
            <v>WHITE PINE</v>
          </cell>
          <cell r="E212">
            <v>2.19</v>
          </cell>
          <cell r="F212">
            <v>1.0762</v>
          </cell>
          <cell r="H212">
            <v>3.2662</v>
          </cell>
          <cell r="I212" t="str">
            <v>045</v>
          </cell>
          <cell r="J212">
            <v>2019</v>
          </cell>
        </row>
        <row r="213">
          <cell r="A213" t="str">
            <v>045JEFFERSON</v>
          </cell>
          <cell r="B213" t="str">
            <v>JEFFERSON</v>
          </cell>
          <cell r="E213">
            <v>2.19</v>
          </cell>
          <cell r="H213">
            <v>2.19</v>
          </cell>
          <cell r="I213" t="str">
            <v>045</v>
          </cell>
          <cell r="J213">
            <v>2019</v>
          </cell>
        </row>
        <row r="214">
          <cell r="A214" t="str">
            <v>046JOHNSONMOUNTAIN CITY</v>
          </cell>
          <cell r="B214" t="str">
            <v>JOHNSON</v>
          </cell>
          <cell r="C214" t="str">
            <v>MOUNTAIN CITY</v>
          </cell>
          <cell r="E214">
            <v>2.0499999999999998</v>
          </cell>
          <cell r="F214">
            <v>1.0911</v>
          </cell>
          <cell r="H214">
            <v>3.1410999999999998</v>
          </cell>
          <cell r="I214" t="str">
            <v>046</v>
          </cell>
          <cell r="J214">
            <v>2019</v>
          </cell>
        </row>
        <row r="215">
          <cell r="A215" t="str">
            <v>046JOHNSON</v>
          </cell>
          <cell r="B215" t="str">
            <v>JOHNSON</v>
          </cell>
          <cell r="E215">
            <v>2.0499999999999998</v>
          </cell>
          <cell r="H215">
            <v>2.0499999999999998</v>
          </cell>
          <cell r="I215" t="str">
            <v>046</v>
          </cell>
          <cell r="J215">
            <v>2019</v>
          </cell>
        </row>
        <row r="216">
          <cell r="A216" t="str">
            <v>047KNOXKNOXVILLE</v>
          </cell>
          <cell r="B216" t="str">
            <v>KNOX</v>
          </cell>
          <cell r="C216" t="str">
            <v>KNOXVILLE</v>
          </cell>
          <cell r="E216">
            <v>2.12</v>
          </cell>
          <cell r="F216">
            <v>2.4638</v>
          </cell>
          <cell r="H216">
            <v>4.5838000000000001</v>
          </cell>
          <cell r="I216" t="str">
            <v>047</v>
          </cell>
          <cell r="J216">
            <v>2019</v>
          </cell>
        </row>
        <row r="217">
          <cell r="A217" t="str">
            <v>047KNOX</v>
          </cell>
          <cell r="B217" t="str">
            <v>KNOX</v>
          </cell>
          <cell r="E217">
            <v>2.12</v>
          </cell>
          <cell r="H217">
            <v>2.12</v>
          </cell>
          <cell r="I217" t="str">
            <v>047</v>
          </cell>
          <cell r="J217">
            <v>2019</v>
          </cell>
        </row>
        <row r="218">
          <cell r="A218" t="str">
            <v>048LAKERIDGELYLAKE LCL</v>
          </cell>
          <cell r="B218" t="str">
            <v>LAKE</v>
          </cell>
          <cell r="C218" t="str">
            <v>RIDGELY</v>
          </cell>
          <cell r="D218" t="str">
            <v>LAKE LCL</v>
          </cell>
          <cell r="E218">
            <v>2.85</v>
          </cell>
          <cell r="F218">
            <v>1.87</v>
          </cell>
          <cell r="H218">
            <v>4.72</v>
          </cell>
          <cell r="I218" t="str">
            <v>048</v>
          </cell>
          <cell r="J218">
            <v>2019</v>
          </cell>
        </row>
        <row r="219">
          <cell r="A219" t="str">
            <v>048LAKERIDGELY</v>
          </cell>
          <cell r="B219" t="str">
            <v>LAKE</v>
          </cell>
          <cell r="C219" t="str">
            <v>RIDGELY</v>
          </cell>
          <cell r="E219">
            <v>2.85</v>
          </cell>
          <cell r="F219">
            <v>1.87</v>
          </cell>
          <cell r="H219">
            <v>4.72</v>
          </cell>
          <cell r="I219" t="str">
            <v>048</v>
          </cell>
          <cell r="J219">
            <v>2019</v>
          </cell>
        </row>
        <row r="220">
          <cell r="A220" t="str">
            <v>048LAKETIPTONVILLELAKE LCL</v>
          </cell>
          <cell r="B220" t="str">
            <v>LAKE</v>
          </cell>
          <cell r="C220" t="str">
            <v>TIPTONVILLE</v>
          </cell>
          <cell r="D220" t="str">
            <v>LAKE LCL</v>
          </cell>
          <cell r="E220">
            <v>2.85</v>
          </cell>
          <cell r="F220">
            <v>1.8727</v>
          </cell>
          <cell r="H220">
            <v>4.7226999999999997</v>
          </cell>
          <cell r="I220" t="str">
            <v>048</v>
          </cell>
          <cell r="J220">
            <v>2019</v>
          </cell>
        </row>
        <row r="221">
          <cell r="A221" t="str">
            <v>048LAKETIPTONVILLE</v>
          </cell>
          <cell r="B221" t="str">
            <v>LAKE</v>
          </cell>
          <cell r="C221" t="str">
            <v>TIPTONVILLE</v>
          </cell>
          <cell r="E221">
            <v>2.85</v>
          </cell>
          <cell r="F221">
            <v>1.8727</v>
          </cell>
          <cell r="H221">
            <v>4.7226999999999997</v>
          </cell>
          <cell r="I221" t="str">
            <v>048</v>
          </cell>
          <cell r="J221">
            <v>2019</v>
          </cell>
        </row>
        <row r="222">
          <cell r="A222" t="str">
            <v>048LAKELAKE MBL</v>
          </cell>
          <cell r="B222" t="str">
            <v>LAKE</v>
          </cell>
          <cell r="D222" t="str">
            <v>LAKE MBL</v>
          </cell>
          <cell r="E222">
            <v>2.85</v>
          </cell>
          <cell r="H222">
            <v>2.85</v>
          </cell>
          <cell r="I222" t="str">
            <v>048</v>
          </cell>
          <cell r="J222">
            <v>2019</v>
          </cell>
        </row>
        <row r="223">
          <cell r="A223" t="str">
            <v>048LAKE</v>
          </cell>
          <cell r="B223" t="str">
            <v>LAKE</v>
          </cell>
          <cell r="E223">
            <v>2.85</v>
          </cell>
          <cell r="H223">
            <v>2.85</v>
          </cell>
          <cell r="I223" t="str">
            <v>048</v>
          </cell>
          <cell r="J223">
            <v>2019</v>
          </cell>
        </row>
        <row r="224">
          <cell r="A224" t="str">
            <v>049LAUDERDALEGATES</v>
          </cell>
          <cell r="B224" t="str">
            <v>LAUDERDALE</v>
          </cell>
          <cell r="C224" t="str">
            <v>GATES</v>
          </cell>
          <cell r="E224">
            <v>2.9540999999999999</v>
          </cell>
          <cell r="F224">
            <v>2.0586000000000002</v>
          </cell>
          <cell r="H224">
            <v>5.0126999999999997</v>
          </cell>
          <cell r="I224" t="str">
            <v>049</v>
          </cell>
          <cell r="J224">
            <v>2019</v>
          </cell>
        </row>
        <row r="225">
          <cell r="A225" t="str">
            <v>049LAUDERDALEHALLS</v>
          </cell>
          <cell r="B225" t="str">
            <v>LAUDERDALE</v>
          </cell>
          <cell r="C225" t="str">
            <v>HALLS</v>
          </cell>
          <cell r="E225">
            <v>2.9540999999999999</v>
          </cell>
          <cell r="F225">
            <v>1.6415</v>
          </cell>
          <cell r="H225">
            <v>4.5956000000000001</v>
          </cell>
          <cell r="I225" t="str">
            <v>049</v>
          </cell>
          <cell r="J225">
            <v>2019</v>
          </cell>
        </row>
        <row r="226">
          <cell r="A226" t="str">
            <v>049LAUDERDALEHENNING</v>
          </cell>
          <cell r="B226" t="str">
            <v>LAUDERDALE</v>
          </cell>
          <cell r="C226" t="str">
            <v>HENNING</v>
          </cell>
          <cell r="E226">
            <v>2.9540999999999999</v>
          </cell>
          <cell r="F226">
            <v>2.0446</v>
          </cell>
          <cell r="H226">
            <v>4.9987000000000004</v>
          </cell>
          <cell r="I226" t="str">
            <v>049</v>
          </cell>
          <cell r="J226">
            <v>2019</v>
          </cell>
        </row>
        <row r="227">
          <cell r="A227" t="str">
            <v>049LAUDERDALERIPLEY</v>
          </cell>
          <cell r="B227" t="str">
            <v>LAUDERDALE</v>
          </cell>
          <cell r="C227" t="str">
            <v>RIPLEY</v>
          </cell>
          <cell r="E227">
            <v>2.9540999999999999</v>
          </cell>
          <cell r="F227">
            <v>2.5499999999999998</v>
          </cell>
          <cell r="H227">
            <v>5.5041000000000002</v>
          </cell>
          <cell r="I227" t="str">
            <v>049</v>
          </cell>
          <cell r="J227">
            <v>2019</v>
          </cell>
        </row>
        <row r="228">
          <cell r="A228" t="str">
            <v>049LAUDERDALE</v>
          </cell>
          <cell r="B228" t="str">
            <v>LAUDERDALE</v>
          </cell>
          <cell r="E228">
            <v>2.9540999999999999</v>
          </cell>
          <cell r="H228">
            <v>2.9540999999999999</v>
          </cell>
          <cell r="I228" t="str">
            <v>049</v>
          </cell>
          <cell r="J228">
            <v>2019</v>
          </cell>
        </row>
        <row r="229">
          <cell r="A229" t="str">
            <v>050LAWRENCELAWRENCEBURG</v>
          </cell>
          <cell r="B229" t="str">
            <v>LAWRENCE</v>
          </cell>
          <cell r="C229" t="str">
            <v>LAWRENCEBURG</v>
          </cell>
          <cell r="E229">
            <v>2.9588999999999999</v>
          </cell>
          <cell r="F229">
            <v>1.4368000000000001</v>
          </cell>
          <cell r="H229">
            <v>4.3956999999999997</v>
          </cell>
          <cell r="I229" t="str">
            <v>050</v>
          </cell>
          <cell r="J229">
            <v>2019</v>
          </cell>
        </row>
        <row r="230">
          <cell r="A230" t="str">
            <v>050LAWRENCELORETTO</v>
          </cell>
          <cell r="B230" t="str">
            <v>LAWRENCE</v>
          </cell>
          <cell r="C230" t="str">
            <v>LORETTO</v>
          </cell>
          <cell r="E230">
            <v>2.9588999999999999</v>
          </cell>
          <cell r="F230">
            <v>0.4</v>
          </cell>
          <cell r="H230">
            <v>3.3589000000000002</v>
          </cell>
          <cell r="I230" t="str">
            <v>050</v>
          </cell>
          <cell r="J230">
            <v>2019</v>
          </cell>
        </row>
        <row r="231">
          <cell r="A231" t="str">
            <v>050LAWRENCESAINT JOSEPH</v>
          </cell>
          <cell r="B231" t="str">
            <v>LAWRENCE</v>
          </cell>
          <cell r="C231" t="str">
            <v>SAINT JOSEPH</v>
          </cell>
          <cell r="E231">
            <v>2.9588999999999999</v>
          </cell>
          <cell r="F231">
            <v>0.72799999999999998</v>
          </cell>
          <cell r="H231">
            <v>3.6869000000000001</v>
          </cell>
          <cell r="I231" t="str">
            <v>050</v>
          </cell>
          <cell r="J231">
            <v>2019</v>
          </cell>
        </row>
        <row r="232">
          <cell r="A232" t="str">
            <v>050LAWRENCE</v>
          </cell>
          <cell r="B232" t="str">
            <v>LAWRENCE</v>
          </cell>
          <cell r="E232">
            <v>2.9588999999999999</v>
          </cell>
          <cell r="H232">
            <v>2.9588999999999999</v>
          </cell>
          <cell r="I232" t="str">
            <v>050</v>
          </cell>
          <cell r="J232">
            <v>2019</v>
          </cell>
        </row>
        <row r="233">
          <cell r="A233" t="str">
            <v>051LEWISHOHENWALD</v>
          </cell>
          <cell r="B233" t="str">
            <v>LEWIS</v>
          </cell>
          <cell r="C233" t="str">
            <v>HOHENWALD</v>
          </cell>
          <cell r="E233">
            <v>2.2940999999999998</v>
          </cell>
          <cell r="F233">
            <v>1.35</v>
          </cell>
          <cell r="H233">
            <v>3.6440999999999999</v>
          </cell>
          <cell r="I233" t="str">
            <v>051</v>
          </cell>
          <cell r="J233">
            <v>2019</v>
          </cell>
        </row>
        <row r="234">
          <cell r="A234" t="str">
            <v>051LEWIS</v>
          </cell>
          <cell r="B234" t="str">
            <v>LEWIS</v>
          </cell>
          <cell r="E234">
            <v>2.2940999999999998</v>
          </cell>
          <cell r="H234">
            <v>2.2940999999999998</v>
          </cell>
          <cell r="I234" t="str">
            <v>051</v>
          </cell>
          <cell r="J234">
            <v>2019</v>
          </cell>
        </row>
        <row r="235">
          <cell r="A235" t="str">
            <v>052LINCOLNARDMORE</v>
          </cell>
          <cell r="B235" t="str">
            <v>LINCOLN</v>
          </cell>
          <cell r="C235" t="str">
            <v>ARDMORE</v>
          </cell>
          <cell r="E235">
            <v>2.1019999999999999</v>
          </cell>
          <cell r="F235">
            <v>0.2122</v>
          </cell>
          <cell r="H235">
            <v>2.3142</v>
          </cell>
          <cell r="I235" t="str">
            <v>052</v>
          </cell>
          <cell r="J235">
            <v>2019</v>
          </cell>
        </row>
        <row r="236">
          <cell r="A236" t="str">
            <v>052LINCOLNFAYETTEVILLE</v>
          </cell>
          <cell r="B236" t="str">
            <v>LINCOLN</v>
          </cell>
          <cell r="C236" t="str">
            <v>FAYETTEVILLE</v>
          </cell>
          <cell r="E236">
            <v>2.1019999999999999</v>
          </cell>
          <cell r="F236">
            <v>1.5</v>
          </cell>
          <cell r="H236">
            <v>3.6019999999999999</v>
          </cell>
          <cell r="I236" t="str">
            <v>052</v>
          </cell>
          <cell r="J236">
            <v>2019</v>
          </cell>
        </row>
        <row r="237">
          <cell r="A237" t="str">
            <v>052LINCOLNPETERSBURG</v>
          </cell>
          <cell r="B237" t="str">
            <v>LINCOLN</v>
          </cell>
          <cell r="C237" t="str">
            <v>PETERSBURG</v>
          </cell>
          <cell r="E237">
            <v>2.1019999999999999</v>
          </cell>
          <cell r="F237">
            <v>0.76700000000000002</v>
          </cell>
          <cell r="H237">
            <v>2.8690000000000002</v>
          </cell>
          <cell r="I237" t="str">
            <v>052</v>
          </cell>
          <cell r="J237">
            <v>2019</v>
          </cell>
        </row>
        <row r="238">
          <cell r="A238" t="str">
            <v>052LINCOLN</v>
          </cell>
          <cell r="B238" t="str">
            <v>LINCOLN</v>
          </cell>
          <cell r="E238">
            <v>2.1019999999999999</v>
          </cell>
          <cell r="H238">
            <v>2.1019999999999999</v>
          </cell>
          <cell r="I238" t="str">
            <v>052</v>
          </cell>
          <cell r="J238">
            <v>2019</v>
          </cell>
        </row>
        <row r="239">
          <cell r="A239" t="str">
            <v>053LOUDONLENOIR CITY</v>
          </cell>
          <cell r="B239" t="str">
            <v>LOUDON</v>
          </cell>
          <cell r="C239" t="str">
            <v>LENOIR CITY</v>
          </cell>
          <cell r="E239">
            <v>1.5834999999999999</v>
          </cell>
          <cell r="F239">
            <v>0.99550000000000005</v>
          </cell>
          <cell r="H239">
            <v>2.5790000000000002</v>
          </cell>
          <cell r="I239" t="str">
            <v>053</v>
          </cell>
          <cell r="J239">
            <v>2019</v>
          </cell>
        </row>
        <row r="240">
          <cell r="A240" t="str">
            <v>053LOUDONLOUDON</v>
          </cell>
          <cell r="B240" t="str">
            <v>LOUDON</v>
          </cell>
          <cell r="C240" t="str">
            <v>LOUDON</v>
          </cell>
          <cell r="E240">
            <v>1.8035000000000001</v>
          </cell>
          <cell r="F240">
            <v>1.2366999999999999</v>
          </cell>
          <cell r="H240">
            <v>3.0402</v>
          </cell>
          <cell r="I240" t="str">
            <v>053</v>
          </cell>
          <cell r="J240">
            <v>2019</v>
          </cell>
        </row>
        <row r="241">
          <cell r="A241" t="str">
            <v>053LOUDON</v>
          </cell>
          <cell r="B241" t="str">
            <v>LOUDON</v>
          </cell>
          <cell r="E241">
            <v>1.8035000000000001</v>
          </cell>
          <cell r="H241">
            <v>1.8035000000000001</v>
          </cell>
          <cell r="I241" t="str">
            <v>053</v>
          </cell>
          <cell r="J241">
            <v>2019</v>
          </cell>
        </row>
        <row r="242">
          <cell r="A242" t="str">
            <v>056MACONLaFAYETTE</v>
          </cell>
          <cell r="B242" t="str">
            <v>MACON</v>
          </cell>
          <cell r="C242" t="str">
            <v>LaFAYETTE</v>
          </cell>
          <cell r="E242">
            <v>2.4</v>
          </cell>
          <cell r="F242">
            <v>0.7</v>
          </cell>
          <cell r="H242">
            <v>3.1</v>
          </cell>
          <cell r="I242" t="str">
            <v>056</v>
          </cell>
          <cell r="J242">
            <v>2019</v>
          </cell>
        </row>
        <row r="243">
          <cell r="A243" t="str">
            <v>056MACONRED BOILING SPG</v>
          </cell>
          <cell r="B243" t="str">
            <v>MACON</v>
          </cell>
          <cell r="C243" t="str">
            <v>RED BOILING SPG</v>
          </cell>
          <cell r="E243">
            <v>2.4</v>
          </cell>
          <cell r="F243">
            <v>1.35</v>
          </cell>
          <cell r="H243">
            <v>3.75</v>
          </cell>
          <cell r="I243" t="str">
            <v>056</v>
          </cell>
          <cell r="J243">
            <v>2019</v>
          </cell>
        </row>
        <row r="244">
          <cell r="A244" t="str">
            <v>056MACON</v>
          </cell>
          <cell r="B244" t="str">
            <v>MACON</v>
          </cell>
          <cell r="E244">
            <v>2.4</v>
          </cell>
          <cell r="H244">
            <v>2.4</v>
          </cell>
          <cell r="I244" t="str">
            <v>056</v>
          </cell>
          <cell r="J244">
            <v>2019</v>
          </cell>
        </row>
        <row r="245">
          <cell r="A245" t="str">
            <v>057MADISONHUMBOLDT</v>
          </cell>
          <cell r="B245" t="str">
            <v>MADISON</v>
          </cell>
          <cell r="C245" t="str">
            <v>HUMBOLDT</v>
          </cell>
          <cell r="E245">
            <v>2.35</v>
          </cell>
          <cell r="F245">
            <v>2.7296999999999998</v>
          </cell>
          <cell r="H245">
            <v>5.0796999999999999</v>
          </cell>
          <cell r="I245" t="str">
            <v>057</v>
          </cell>
          <cell r="J245">
            <v>2019</v>
          </cell>
        </row>
        <row r="246">
          <cell r="A246" t="str">
            <v>057MADISONJACKSON</v>
          </cell>
          <cell r="B246" t="str">
            <v>MADISON</v>
          </cell>
          <cell r="C246" t="str">
            <v>JACKSON</v>
          </cell>
          <cell r="E246">
            <v>2.35</v>
          </cell>
          <cell r="F246">
            <v>1.9619</v>
          </cell>
          <cell r="H246">
            <v>4.3118999999999996</v>
          </cell>
          <cell r="I246" t="str">
            <v>057</v>
          </cell>
          <cell r="J246">
            <v>2019</v>
          </cell>
        </row>
        <row r="247">
          <cell r="A247" t="str">
            <v>057MADISONTHREE WAY</v>
          </cell>
          <cell r="B247" t="str">
            <v>MADISON</v>
          </cell>
          <cell r="C247" t="str">
            <v>THREE WAY</v>
          </cell>
          <cell r="E247">
            <v>2.35</v>
          </cell>
          <cell r="F247">
            <v>0.55359999999999998</v>
          </cell>
          <cell r="H247">
            <v>2.9036</v>
          </cell>
          <cell r="I247" t="str">
            <v>057</v>
          </cell>
          <cell r="J247">
            <v>2019</v>
          </cell>
        </row>
        <row r="248">
          <cell r="A248" t="str">
            <v>057MADISON</v>
          </cell>
          <cell r="B248" t="str">
            <v>MADISON</v>
          </cell>
          <cell r="E248">
            <v>2.35</v>
          </cell>
          <cell r="H248">
            <v>2.35</v>
          </cell>
          <cell r="I248" t="str">
            <v>057</v>
          </cell>
          <cell r="J248">
            <v>2019</v>
          </cell>
        </row>
        <row r="249">
          <cell r="A249" t="str">
            <v>058MARIONJASPER</v>
          </cell>
          <cell r="B249" t="str">
            <v>MARION</v>
          </cell>
          <cell r="C249" t="str">
            <v>JASPER</v>
          </cell>
          <cell r="E249">
            <v>2.1686000000000001</v>
          </cell>
          <cell r="F249">
            <v>0.4153</v>
          </cell>
          <cell r="H249">
            <v>2.5838999999999999</v>
          </cell>
          <cell r="I249" t="str">
            <v>058</v>
          </cell>
          <cell r="J249">
            <v>2019</v>
          </cell>
        </row>
        <row r="250">
          <cell r="A250" t="str">
            <v>058MARIONKIMBALL</v>
          </cell>
          <cell r="B250" t="str">
            <v>MARION</v>
          </cell>
          <cell r="C250" t="str">
            <v>KIMBALL</v>
          </cell>
          <cell r="E250">
            <v>2.1686000000000001</v>
          </cell>
          <cell r="F250">
            <v>0.1</v>
          </cell>
          <cell r="H250">
            <v>2.2686000000000002</v>
          </cell>
          <cell r="I250" t="str">
            <v>058</v>
          </cell>
          <cell r="J250">
            <v>2019</v>
          </cell>
        </row>
        <row r="251">
          <cell r="A251" t="str">
            <v>058MARIONNEW HOPE</v>
          </cell>
          <cell r="B251" t="str">
            <v>MARION</v>
          </cell>
          <cell r="C251" t="str">
            <v>NEW HOPE</v>
          </cell>
          <cell r="E251">
            <v>2.1686000000000001</v>
          </cell>
          <cell r="F251">
            <v>0.34849999999999998</v>
          </cell>
          <cell r="H251">
            <v>2.5171000000000001</v>
          </cell>
          <cell r="I251" t="str">
            <v>058</v>
          </cell>
          <cell r="J251">
            <v>2019</v>
          </cell>
        </row>
        <row r="252">
          <cell r="A252" t="str">
            <v>058MARIONSOUTH PITTSBURGRICHARD CITY SSD</v>
          </cell>
          <cell r="B252" t="str">
            <v>MARION</v>
          </cell>
          <cell r="C252" t="str">
            <v>SOUTH PITTSBURG</v>
          </cell>
          <cell r="D252" t="str">
            <v>RICHARD CITY SSD</v>
          </cell>
          <cell r="E252">
            <v>1.9650000000000001</v>
          </cell>
          <cell r="F252">
            <v>0.99</v>
          </cell>
          <cell r="G252">
            <v>0.19209999999999999</v>
          </cell>
          <cell r="H252">
            <v>3.1471</v>
          </cell>
          <cell r="I252" t="str">
            <v>058</v>
          </cell>
          <cell r="J252">
            <v>2019</v>
          </cell>
        </row>
        <row r="253">
          <cell r="A253" t="str">
            <v>058MARIONSOUTH PITTSBURG</v>
          </cell>
          <cell r="B253" t="str">
            <v>MARION</v>
          </cell>
          <cell r="C253" t="str">
            <v>SOUTH PITTSBURG</v>
          </cell>
          <cell r="E253">
            <v>2.1686000000000001</v>
          </cell>
          <cell r="F253">
            <v>0.99</v>
          </cell>
          <cell r="H253">
            <v>3.1585999999999999</v>
          </cell>
          <cell r="I253" t="str">
            <v>058</v>
          </cell>
          <cell r="J253">
            <v>2019</v>
          </cell>
        </row>
        <row r="254">
          <cell r="A254" t="str">
            <v>058MARIONWHITWELL</v>
          </cell>
          <cell r="B254" t="str">
            <v>MARION</v>
          </cell>
          <cell r="C254" t="str">
            <v>WHITWELL</v>
          </cell>
          <cell r="E254">
            <v>2.1686000000000001</v>
          </cell>
          <cell r="F254">
            <v>1.01</v>
          </cell>
          <cell r="H254">
            <v>3.1785999999999999</v>
          </cell>
          <cell r="I254" t="str">
            <v>058</v>
          </cell>
          <cell r="J254">
            <v>2019</v>
          </cell>
        </row>
        <row r="255">
          <cell r="A255" t="str">
            <v>058MARIONRICHARD CITY SSD</v>
          </cell>
          <cell r="B255" t="str">
            <v>MARION</v>
          </cell>
          <cell r="D255" t="str">
            <v>RICHARD CITY SSD</v>
          </cell>
          <cell r="E255">
            <v>1.9650000000000001</v>
          </cell>
          <cell r="G255">
            <v>0.19209999999999999</v>
          </cell>
          <cell r="H255">
            <v>2.1570999999999998</v>
          </cell>
          <cell r="I255" t="str">
            <v>058</v>
          </cell>
          <cell r="J255">
            <v>2019</v>
          </cell>
        </row>
        <row r="256">
          <cell r="A256" t="str">
            <v>058MARION</v>
          </cell>
          <cell r="B256" t="str">
            <v>MARION</v>
          </cell>
          <cell r="E256">
            <v>2.1686000000000001</v>
          </cell>
          <cell r="H256">
            <v>2.1686000000000001</v>
          </cell>
          <cell r="I256" t="str">
            <v>058</v>
          </cell>
          <cell r="J256">
            <v>2019</v>
          </cell>
        </row>
        <row r="257">
          <cell r="A257" t="str">
            <v>059MARSHALLCHAPEL HILL</v>
          </cell>
          <cell r="B257" t="str">
            <v>MARSHALL</v>
          </cell>
          <cell r="C257" t="str">
            <v>CHAPEL HILL</v>
          </cell>
          <cell r="E257">
            <v>2.8117000000000001</v>
          </cell>
          <cell r="F257">
            <v>1.4970000000000001</v>
          </cell>
          <cell r="H257">
            <v>4.3087</v>
          </cell>
          <cell r="I257" t="str">
            <v>059</v>
          </cell>
          <cell r="J257">
            <v>2019</v>
          </cell>
        </row>
        <row r="258">
          <cell r="A258" t="str">
            <v>059MARSHALLCORNERSVILLE</v>
          </cell>
          <cell r="B258" t="str">
            <v>MARSHALL</v>
          </cell>
          <cell r="C258" t="str">
            <v>CORNERSVILLE</v>
          </cell>
          <cell r="E258">
            <v>2.8117000000000001</v>
          </cell>
          <cell r="F258">
            <v>1.1000000000000001</v>
          </cell>
          <cell r="H258">
            <v>3.9117000000000002</v>
          </cell>
          <cell r="I258" t="str">
            <v>059</v>
          </cell>
          <cell r="J258">
            <v>2019</v>
          </cell>
        </row>
        <row r="259">
          <cell r="A259" t="str">
            <v>059MARSHALLLEWISBURG</v>
          </cell>
          <cell r="B259" t="str">
            <v>MARSHALL</v>
          </cell>
          <cell r="C259" t="str">
            <v>LEWISBURG</v>
          </cell>
          <cell r="E259">
            <v>2.8117000000000001</v>
          </cell>
          <cell r="F259">
            <v>1.6908000000000001</v>
          </cell>
          <cell r="H259">
            <v>4.5025000000000004</v>
          </cell>
          <cell r="I259" t="str">
            <v>059</v>
          </cell>
          <cell r="J259">
            <v>2019</v>
          </cell>
        </row>
        <row r="260">
          <cell r="A260" t="str">
            <v>059MARSHALLPETERSBURG</v>
          </cell>
          <cell r="B260" t="str">
            <v>MARSHALL</v>
          </cell>
          <cell r="C260" t="str">
            <v>PETERSBURG</v>
          </cell>
          <cell r="E260">
            <v>2.8117000000000001</v>
          </cell>
          <cell r="F260">
            <v>0.93530000000000002</v>
          </cell>
          <cell r="H260">
            <v>3.7469999999999999</v>
          </cell>
          <cell r="I260" t="str">
            <v>059</v>
          </cell>
          <cell r="J260">
            <v>2019</v>
          </cell>
        </row>
        <row r="261">
          <cell r="A261" t="str">
            <v>059MARSHALL</v>
          </cell>
          <cell r="B261" t="str">
            <v>MARSHALL</v>
          </cell>
          <cell r="E261">
            <v>2.8117000000000001</v>
          </cell>
          <cell r="H261">
            <v>2.8117000000000001</v>
          </cell>
          <cell r="I261" t="str">
            <v>059</v>
          </cell>
          <cell r="J261">
            <v>2019</v>
          </cell>
        </row>
        <row r="262">
          <cell r="A262" t="str">
            <v>060MAURYCOLUMBIA</v>
          </cell>
          <cell r="B262" t="str">
            <v>MAURY</v>
          </cell>
          <cell r="C262" t="str">
            <v>COLUMBIA</v>
          </cell>
          <cell r="E262">
            <v>2.2364000000000002</v>
          </cell>
          <cell r="F262">
            <v>1.1597</v>
          </cell>
          <cell r="H262">
            <v>3.3961000000000001</v>
          </cell>
          <cell r="I262" t="str">
            <v>060</v>
          </cell>
          <cell r="J262">
            <v>2019</v>
          </cell>
        </row>
        <row r="263">
          <cell r="A263" t="str">
            <v>060MAURYMOUNT PLEASANT</v>
          </cell>
          <cell r="B263" t="str">
            <v>MAURY</v>
          </cell>
          <cell r="C263" t="str">
            <v>MOUNT PLEASANT</v>
          </cell>
          <cell r="E263">
            <v>2.2364000000000002</v>
          </cell>
          <cell r="F263">
            <v>1.62</v>
          </cell>
          <cell r="H263">
            <v>3.8563999999999998</v>
          </cell>
          <cell r="I263" t="str">
            <v>060</v>
          </cell>
          <cell r="J263">
            <v>2019</v>
          </cell>
        </row>
        <row r="264">
          <cell r="A264" t="str">
            <v>060MAURYSPRING HILL</v>
          </cell>
          <cell r="B264" t="str">
            <v>MAURY</v>
          </cell>
          <cell r="C264" t="str">
            <v>SPRING HILL</v>
          </cell>
          <cell r="E264">
            <v>2.2364000000000002</v>
          </cell>
          <cell r="F264">
            <v>0.86</v>
          </cell>
          <cell r="H264">
            <v>3.0964</v>
          </cell>
          <cell r="I264" t="str">
            <v>060</v>
          </cell>
          <cell r="J264">
            <v>2019</v>
          </cell>
        </row>
        <row r="265">
          <cell r="A265" t="str">
            <v>060MAURY</v>
          </cell>
          <cell r="B265" t="str">
            <v>MAURY</v>
          </cell>
          <cell r="E265">
            <v>2.2364000000000002</v>
          </cell>
          <cell r="H265">
            <v>2.2364000000000002</v>
          </cell>
          <cell r="I265" t="str">
            <v>060</v>
          </cell>
          <cell r="J265">
            <v>2019</v>
          </cell>
        </row>
        <row r="266">
          <cell r="A266" t="str">
            <v>054MCMINNATHENS</v>
          </cell>
          <cell r="B266" t="str">
            <v>MCMINN</v>
          </cell>
          <cell r="C266" t="str">
            <v>ATHENS</v>
          </cell>
          <cell r="E266">
            <v>1.5468999999999999</v>
          </cell>
          <cell r="F266">
            <v>1.2676000000000001</v>
          </cell>
          <cell r="H266">
            <v>2.8144999999999998</v>
          </cell>
          <cell r="I266" t="str">
            <v>054</v>
          </cell>
          <cell r="J266">
            <v>2019</v>
          </cell>
        </row>
        <row r="267">
          <cell r="A267" t="str">
            <v>054MCMINNCALHOUN</v>
          </cell>
          <cell r="B267" t="str">
            <v>MCMINN</v>
          </cell>
          <cell r="C267" t="str">
            <v>CALHOUN</v>
          </cell>
          <cell r="E267">
            <v>1.5468999999999999</v>
          </cell>
          <cell r="F267">
            <v>0.47010000000000002</v>
          </cell>
          <cell r="H267">
            <v>2.0169999999999999</v>
          </cell>
          <cell r="I267" t="str">
            <v>054</v>
          </cell>
          <cell r="J267">
            <v>2019</v>
          </cell>
        </row>
        <row r="268">
          <cell r="A268" t="str">
            <v>054MCMINNENGLEWOOD</v>
          </cell>
          <cell r="B268" t="str">
            <v>MCMINN</v>
          </cell>
          <cell r="C268" t="str">
            <v>ENGLEWOOD</v>
          </cell>
          <cell r="E268">
            <v>1.5468999999999999</v>
          </cell>
          <cell r="F268">
            <v>1.3177000000000001</v>
          </cell>
          <cell r="H268">
            <v>2.8645999999999998</v>
          </cell>
          <cell r="I268" t="str">
            <v>054</v>
          </cell>
          <cell r="J268">
            <v>2019</v>
          </cell>
        </row>
        <row r="269">
          <cell r="A269" t="str">
            <v>054MCMINNETOWAH</v>
          </cell>
          <cell r="B269" t="str">
            <v>MCMINN</v>
          </cell>
          <cell r="C269" t="str">
            <v>ETOWAH</v>
          </cell>
          <cell r="E269">
            <v>1.5468999999999999</v>
          </cell>
          <cell r="F269">
            <v>1.77</v>
          </cell>
          <cell r="H269">
            <v>3.3169</v>
          </cell>
          <cell r="I269" t="str">
            <v>054</v>
          </cell>
          <cell r="J269">
            <v>2019</v>
          </cell>
        </row>
        <row r="270">
          <cell r="A270" t="str">
            <v>054MCMINNNIOTA</v>
          </cell>
          <cell r="B270" t="str">
            <v>MCMINN</v>
          </cell>
          <cell r="C270" t="str">
            <v>NIOTA</v>
          </cell>
          <cell r="E270">
            <v>1.5468999999999999</v>
          </cell>
          <cell r="F270">
            <v>1.2101</v>
          </cell>
          <cell r="H270">
            <v>2.7570000000000001</v>
          </cell>
          <cell r="I270" t="str">
            <v>054</v>
          </cell>
          <cell r="J270">
            <v>2019</v>
          </cell>
        </row>
        <row r="271">
          <cell r="A271" t="str">
            <v>054MCMINNSWEETWATER</v>
          </cell>
          <cell r="B271" t="str">
            <v>MCMINN</v>
          </cell>
          <cell r="C271" t="str">
            <v>SWEETWATER</v>
          </cell>
          <cell r="E271">
            <v>1.5468999999999999</v>
          </cell>
          <cell r="F271">
            <v>1.38</v>
          </cell>
          <cell r="H271">
            <v>2.9268999999999998</v>
          </cell>
          <cell r="I271" t="str">
            <v>054</v>
          </cell>
          <cell r="J271">
            <v>2019</v>
          </cell>
        </row>
        <row r="272">
          <cell r="A272" t="str">
            <v>054MCMINN</v>
          </cell>
          <cell r="B272" t="str">
            <v>MCMINN</v>
          </cell>
          <cell r="E272">
            <v>1.5468999999999999</v>
          </cell>
          <cell r="H272">
            <v>1.5468999999999999</v>
          </cell>
          <cell r="I272" t="str">
            <v>054</v>
          </cell>
          <cell r="J272">
            <v>2019</v>
          </cell>
        </row>
        <row r="273">
          <cell r="A273" t="str">
            <v>055MCNAIRYADAMSVILLE</v>
          </cell>
          <cell r="B273" t="str">
            <v>MCNAIRY</v>
          </cell>
          <cell r="C273" t="str">
            <v>ADAMSVILLE</v>
          </cell>
          <cell r="E273">
            <v>2.0464000000000002</v>
          </cell>
          <cell r="F273">
            <v>0.77749999999999997</v>
          </cell>
          <cell r="H273">
            <v>2.8239000000000001</v>
          </cell>
          <cell r="I273" t="str">
            <v>055</v>
          </cell>
          <cell r="J273">
            <v>2019</v>
          </cell>
        </row>
        <row r="274">
          <cell r="A274" t="str">
            <v>055MCNAIRYBETHEL SPRINGS</v>
          </cell>
          <cell r="B274" t="str">
            <v>MCNAIRY</v>
          </cell>
          <cell r="C274" t="str">
            <v>BETHEL SPRINGS</v>
          </cell>
          <cell r="E274">
            <v>2.0464000000000002</v>
          </cell>
          <cell r="F274">
            <v>0.74</v>
          </cell>
          <cell r="H274">
            <v>2.7864</v>
          </cell>
          <cell r="I274" t="str">
            <v>055</v>
          </cell>
          <cell r="J274">
            <v>2019</v>
          </cell>
        </row>
        <row r="275">
          <cell r="A275" t="str">
            <v>055MCNAIRYSELMER</v>
          </cell>
          <cell r="B275" t="str">
            <v>MCNAIRY</v>
          </cell>
          <cell r="C275" t="str">
            <v>SELMER</v>
          </cell>
          <cell r="E275">
            <v>2.0464000000000002</v>
          </cell>
          <cell r="F275">
            <v>0.81799999999999995</v>
          </cell>
          <cell r="H275">
            <v>2.8643999999999998</v>
          </cell>
          <cell r="I275" t="str">
            <v>055</v>
          </cell>
          <cell r="J275">
            <v>2019</v>
          </cell>
        </row>
        <row r="276">
          <cell r="A276" t="str">
            <v>055MCNAIRY</v>
          </cell>
          <cell r="B276" t="str">
            <v>MCNAIRY</v>
          </cell>
          <cell r="E276">
            <v>2.0464000000000002</v>
          </cell>
          <cell r="H276">
            <v>2.0464000000000002</v>
          </cell>
          <cell r="I276" t="str">
            <v>055</v>
          </cell>
          <cell r="J276">
            <v>2019</v>
          </cell>
        </row>
        <row r="277">
          <cell r="A277" t="str">
            <v>061MEIGSDECATUR</v>
          </cell>
          <cell r="B277" t="str">
            <v>MEIGS</v>
          </cell>
          <cell r="C277" t="str">
            <v>DECATUR</v>
          </cell>
          <cell r="E277">
            <v>1.9813000000000001</v>
          </cell>
          <cell r="F277">
            <v>0.34289999999999998</v>
          </cell>
          <cell r="H277">
            <v>2.3241999999999998</v>
          </cell>
          <cell r="I277" t="str">
            <v>061</v>
          </cell>
          <cell r="J277">
            <v>2019</v>
          </cell>
        </row>
        <row r="278">
          <cell r="A278" t="str">
            <v>061MEIGS</v>
          </cell>
          <cell r="B278" t="str">
            <v>MEIGS</v>
          </cell>
          <cell r="E278">
            <v>1.9813000000000001</v>
          </cell>
          <cell r="H278">
            <v>1.9813000000000001</v>
          </cell>
          <cell r="I278" t="str">
            <v>061</v>
          </cell>
          <cell r="J278">
            <v>2019</v>
          </cell>
        </row>
        <row r="279">
          <cell r="A279" t="str">
            <v>062MONROEMADISONVILLE</v>
          </cell>
          <cell r="B279" t="str">
            <v>MONROE</v>
          </cell>
          <cell r="C279" t="str">
            <v>MADISONVILLE</v>
          </cell>
          <cell r="E279">
            <v>1.9796</v>
          </cell>
          <cell r="F279">
            <v>0.84730000000000005</v>
          </cell>
          <cell r="H279">
            <v>2.8269000000000002</v>
          </cell>
          <cell r="I279" t="str">
            <v>062</v>
          </cell>
          <cell r="J279">
            <v>2019</v>
          </cell>
        </row>
        <row r="280">
          <cell r="A280" t="str">
            <v>062MONROESWEETWATER</v>
          </cell>
          <cell r="B280" t="str">
            <v>MONROE</v>
          </cell>
          <cell r="C280" t="str">
            <v>SWEETWATER</v>
          </cell>
          <cell r="E280">
            <v>1.9796</v>
          </cell>
          <cell r="F280">
            <v>1.38</v>
          </cell>
          <cell r="H280">
            <v>3.3595999999999999</v>
          </cell>
          <cell r="I280" t="str">
            <v>062</v>
          </cell>
          <cell r="J280">
            <v>2019</v>
          </cell>
        </row>
        <row r="281">
          <cell r="A281" t="str">
            <v>062MONROETELLICO PLAINS</v>
          </cell>
          <cell r="B281" t="str">
            <v>MONROE</v>
          </cell>
          <cell r="C281" t="str">
            <v>TELLICO PLAINS</v>
          </cell>
          <cell r="E281">
            <v>1.9796</v>
          </cell>
          <cell r="F281">
            <v>0.441</v>
          </cell>
          <cell r="H281">
            <v>2.4205999999999999</v>
          </cell>
          <cell r="I281" t="str">
            <v>062</v>
          </cell>
          <cell r="J281">
            <v>2019</v>
          </cell>
        </row>
        <row r="282">
          <cell r="A282" t="str">
            <v>062MONROEVONORE</v>
          </cell>
          <cell r="B282" t="str">
            <v>MONROE</v>
          </cell>
          <cell r="C282" t="str">
            <v>VONORE</v>
          </cell>
          <cell r="E282">
            <v>1.9796</v>
          </cell>
          <cell r="F282">
            <v>0.35039999999999999</v>
          </cell>
          <cell r="H282">
            <v>2.33</v>
          </cell>
          <cell r="I282" t="str">
            <v>062</v>
          </cell>
          <cell r="J282">
            <v>2019</v>
          </cell>
        </row>
        <row r="283">
          <cell r="A283" t="str">
            <v>062MONROE</v>
          </cell>
          <cell r="B283" t="str">
            <v>MONROE</v>
          </cell>
          <cell r="E283">
            <v>1.9796</v>
          </cell>
          <cell r="H283">
            <v>1.9796</v>
          </cell>
          <cell r="I283" t="str">
            <v>062</v>
          </cell>
          <cell r="J283">
            <v>2019</v>
          </cell>
        </row>
        <row r="284">
          <cell r="A284" t="str">
            <v>063MONTGOMERYCLARKSVILLE</v>
          </cell>
          <cell r="B284" t="str">
            <v>MONTGOMERY</v>
          </cell>
          <cell r="C284" t="str">
            <v>CLARKSVILLE</v>
          </cell>
          <cell r="E284">
            <v>2.99</v>
          </cell>
          <cell r="F284">
            <v>1.0296000000000001</v>
          </cell>
          <cell r="H284">
            <v>4.0195999999999996</v>
          </cell>
          <cell r="I284" t="str">
            <v>063</v>
          </cell>
          <cell r="J284">
            <v>2019</v>
          </cell>
        </row>
        <row r="285">
          <cell r="A285" t="str">
            <v>063MONTGOMERY</v>
          </cell>
          <cell r="B285" t="str">
            <v>MONTGOMERY</v>
          </cell>
          <cell r="E285">
            <v>2.99</v>
          </cell>
          <cell r="H285">
            <v>2.99</v>
          </cell>
          <cell r="I285" t="str">
            <v>063</v>
          </cell>
          <cell r="J285">
            <v>2019</v>
          </cell>
        </row>
        <row r="286">
          <cell r="A286" t="str">
            <v>064MOORELYNCHBURG</v>
          </cell>
          <cell r="B286" t="str">
            <v>MOORE</v>
          </cell>
          <cell r="C286" t="str">
            <v>LYNCHBURG</v>
          </cell>
          <cell r="E286">
            <v>2.4</v>
          </cell>
          <cell r="H286">
            <v>2.4</v>
          </cell>
          <cell r="I286" t="str">
            <v>064</v>
          </cell>
          <cell r="J286">
            <v>2019</v>
          </cell>
        </row>
        <row r="287">
          <cell r="A287" t="str">
            <v>064MOORE</v>
          </cell>
          <cell r="B287" t="str">
            <v>MOORE</v>
          </cell>
          <cell r="E287">
            <v>2.38</v>
          </cell>
          <cell r="H287">
            <v>2.38</v>
          </cell>
          <cell r="I287" t="str">
            <v>064</v>
          </cell>
          <cell r="J287">
            <v>2019</v>
          </cell>
        </row>
        <row r="288">
          <cell r="A288" t="str">
            <v>065MORGANOAKDALE</v>
          </cell>
          <cell r="B288" t="str">
            <v>MORGAN</v>
          </cell>
          <cell r="C288" t="str">
            <v>OAKDALE</v>
          </cell>
          <cell r="E288">
            <v>3.27</v>
          </cell>
          <cell r="F288">
            <v>2.08</v>
          </cell>
          <cell r="H288">
            <v>5.35</v>
          </cell>
          <cell r="I288" t="str">
            <v>065</v>
          </cell>
          <cell r="J288">
            <v>2019</v>
          </cell>
        </row>
        <row r="289">
          <cell r="A289" t="str">
            <v>065MORGANOLIVER SPRINGS</v>
          </cell>
          <cell r="B289" t="str">
            <v>MORGAN</v>
          </cell>
          <cell r="C289" t="str">
            <v>OLIVER SPRINGS</v>
          </cell>
          <cell r="E289">
            <v>3.27</v>
          </cell>
          <cell r="F289">
            <v>1.32</v>
          </cell>
          <cell r="H289">
            <v>4.59</v>
          </cell>
          <cell r="I289" t="str">
            <v>065</v>
          </cell>
          <cell r="J289">
            <v>2019</v>
          </cell>
        </row>
        <row r="290">
          <cell r="A290" t="str">
            <v>065MORGANSUNBRIGHT</v>
          </cell>
          <cell r="B290" t="str">
            <v>MORGAN</v>
          </cell>
          <cell r="C290" t="str">
            <v>SUNBRIGHT</v>
          </cell>
          <cell r="E290">
            <v>3.27</v>
          </cell>
          <cell r="F290">
            <v>0.6</v>
          </cell>
          <cell r="H290">
            <v>3.87</v>
          </cell>
          <cell r="I290" t="str">
            <v>065</v>
          </cell>
          <cell r="J290">
            <v>2019</v>
          </cell>
        </row>
        <row r="291">
          <cell r="A291" t="str">
            <v>065MORGAN</v>
          </cell>
          <cell r="B291" t="str">
            <v>MORGAN</v>
          </cell>
          <cell r="E291">
            <v>3.27</v>
          </cell>
          <cell r="H291">
            <v>3.27</v>
          </cell>
          <cell r="I291" t="str">
            <v>065</v>
          </cell>
          <cell r="J291">
            <v>2019</v>
          </cell>
        </row>
        <row r="292">
          <cell r="A292" t="str">
            <v>066OBIONHORNBEAK</v>
          </cell>
          <cell r="B292" t="str">
            <v>OBION</v>
          </cell>
          <cell r="C292" t="str">
            <v>HORNBEAK</v>
          </cell>
          <cell r="E292">
            <v>1.9</v>
          </cell>
          <cell r="F292">
            <v>1.0900000000000001</v>
          </cell>
          <cell r="H292">
            <v>2.99</v>
          </cell>
          <cell r="I292" t="str">
            <v>066</v>
          </cell>
          <cell r="J292">
            <v>2019</v>
          </cell>
        </row>
        <row r="293">
          <cell r="A293" t="str">
            <v>066OBIONKENTONKENTON SSD</v>
          </cell>
          <cell r="B293" t="str">
            <v>OBION</v>
          </cell>
          <cell r="C293" t="str">
            <v>KENTON</v>
          </cell>
          <cell r="D293" t="str">
            <v>KENTON SSD</v>
          </cell>
          <cell r="E293">
            <v>1.9</v>
          </cell>
          <cell r="F293">
            <v>1.4438</v>
          </cell>
          <cell r="G293">
            <v>0.38390000000000002</v>
          </cell>
          <cell r="H293">
            <v>3.7277</v>
          </cell>
          <cell r="I293" t="str">
            <v>066</v>
          </cell>
          <cell r="J293">
            <v>2019</v>
          </cell>
        </row>
        <row r="294">
          <cell r="A294" t="str">
            <v>066OBIONKENTON</v>
          </cell>
          <cell r="B294" t="str">
            <v>OBION</v>
          </cell>
          <cell r="C294" t="str">
            <v>KENTON</v>
          </cell>
          <cell r="E294">
            <v>1.9</v>
          </cell>
          <cell r="F294">
            <v>1.4438</v>
          </cell>
          <cell r="H294">
            <v>3.3437999999999999</v>
          </cell>
          <cell r="I294" t="str">
            <v>066</v>
          </cell>
          <cell r="J294">
            <v>2019</v>
          </cell>
        </row>
        <row r="295">
          <cell r="A295" t="str">
            <v>066OBIONOBION CITY</v>
          </cell>
          <cell r="B295" t="str">
            <v>OBION</v>
          </cell>
          <cell r="C295" t="str">
            <v>OBION CITY</v>
          </cell>
          <cell r="E295">
            <v>1.9</v>
          </cell>
          <cell r="F295">
            <v>1.7391000000000001</v>
          </cell>
          <cell r="H295">
            <v>3.6391</v>
          </cell>
          <cell r="I295" t="str">
            <v>066</v>
          </cell>
          <cell r="J295">
            <v>2019</v>
          </cell>
        </row>
        <row r="296">
          <cell r="A296" t="str">
            <v>066OBIONRIVES</v>
          </cell>
          <cell r="B296" t="str">
            <v>OBION</v>
          </cell>
          <cell r="C296" t="str">
            <v>RIVES</v>
          </cell>
          <cell r="E296">
            <v>1.9</v>
          </cell>
          <cell r="F296">
            <v>1.9463999999999999</v>
          </cell>
          <cell r="H296">
            <v>3.8464</v>
          </cell>
          <cell r="I296" t="str">
            <v>066</v>
          </cell>
          <cell r="J296">
            <v>2019</v>
          </cell>
        </row>
        <row r="297">
          <cell r="A297" t="str">
            <v>066OBIONSAMBURG</v>
          </cell>
          <cell r="B297" t="str">
            <v>OBION</v>
          </cell>
          <cell r="C297" t="str">
            <v>SAMBURG</v>
          </cell>
          <cell r="E297">
            <v>1.9</v>
          </cell>
          <cell r="F297">
            <v>1.0812999999999999</v>
          </cell>
          <cell r="H297">
            <v>2.9813000000000001</v>
          </cell>
          <cell r="I297" t="str">
            <v>066</v>
          </cell>
          <cell r="J297">
            <v>2019</v>
          </cell>
        </row>
        <row r="298">
          <cell r="A298" t="str">
            <v>066OBIONSOUTH FULTON</v>
          </cell>
          <cell r="B298" t="str">
            <v>OBION</v>
          </cell>
          <cell r="C298" t="str">
            <v>SOUTH FULTON</v>
          </cell>
          <cell r="E298">
            <v>1.9</v>
          </cell>
          <cell r="F298">
            <v>1.6748000000000001</v>
          </cell>
          <cell r="H298">
            <v>3.5748000000000002</v>
          </cell>
          <cell r="I298" t="str">
            <v>066</v>
          </cell>
          <cell r="J298">
            <v>2019</v>
          </cell>
        </row>
        <row r="299">
          <cell r="A299" t="str">
            <v>066OBIONTRIMBLE</v>
          </cell>
          <cell r="B299" t="str">
            <v>OBION</v>
          </cell>
          <cell r="C299" t="str">
            <v>TRIMBLE</v>
          </cell>
          <cell r="E299">
            <v>1.9</v>
          </cell>
          <cell r="F299">
            <v>1.71</v>
          </cell>
          <cell r="H299">
            <v>3.61</v>
          </cell>
          <cell r="I299" t="str">
            <v>066</v>
          </cell>
          <cell r="J299">
            <v>2019</v>
          </cell>
        </row>
        <row r="300">
          <cell r="A300" t="str">
            <v>066OBIONTROY</v>
          </cell>
          <cell r="B300" t="str">
            <v>OBION</v>
          </cell>
          <cell r="C300" t="str">
            <v>TROY</v>
          </cell>
          <cell r="E300">
            <v>1.9</v>
          </cell>
          <cell r="F300">
            <v>1.742</v>
          </cell>
          <cell r="H300">
            <v>3.6419999999999999</v>
          </cell>
          <cell r="I300" t="str">
            <v>066</v>
          </cell>
          <cell r="J300">
            <v>2019</v>
          </cell>
        </row>
        <row r="301">
          <cell r="A301" t="str">
            <v>066OBIONUNION CITY</v>
          </cell>
          <cell r="B301" t="str">
            <v>OBION</v>
          </cell>
          <cell r="C301" t="str">
            <v>UNION CITY</v>
          </cell>
          <cell r="E301">
            <v>1.6</v>
          </cell>
          <cell r="F301">
            <v>2.12</v>
          </cell>
          <cell r="H301">
            <v>3.72</v>
          </cell>
          <cell r="I301" t="str">
            <v>066</v>
          </cell>
          <cell r="J301">
            <v>2019</v>
          </cell>
        </row>
        <row r="302">
          <cell r="A302" t="str">
            <v>066OBIONWOODLAND MILLS</v>
          </cell>
          <cell r="B302" t="str">
            <v>OBION</v>
          </cell>
          <cell r="C302" t="str">
            <v>WOODLAND MILLS</v>
          </cell>
          <cell r="E302">
            <v>1.9</v>
          </cell>
          <cell r="F302">
            <v>0.62270000000000003</v>
          </cell>
          <cell r="H302">
            <v>2.5226999999999999</v>
          </cell>
          <cell r="I302" t="str">
            <v>066</v>
          </cell>
          <cell r="J302">
            <v>2019</v>
          </cell>
        </row>
        <row r="303">
          <cell r="A303" t="str">
            <v>066OBIONKENTON SSD</v>
          </cell>
          <cell r="B303" t="str">
            <v>OBION</v>
          </cell>
          <cell r="D303" t="str">
            <v>KENTON SSD</v>
          </cell>
          <cell r="E303">
            <v>1.9</v>
          </cell>
          <cell r="G303">
            <v>0.38390000000000002</v>
          </cell>
          <cell r="H303">
            <v>2.2839</v>
          </cell>
          <cell r="I303" t="str">
            <v>066</v>
          </cell>
          <cell r="J303">
            <v>2019</v>
          </cell>
        </row>
        <row r="304">
          <cell r="A304" t="str">
            <v>066OBION</v>
          </cell>
          <cell r="B304" t="str">
            <v>OBION</v>
          </cell>
          <cell r="E304">
            <v>1.9</v>
          </cell>
          <cell r="H304">
            <v>1.9</v>
          </cell>
          <cell r="I304" t="str">
            <v>066</v>
          </cell>
          <cell r="J304">
            <v>2019</v>
          </cell>
        </row>
        <row r="305">
          <cell r="A305" t="str">
            <v>067OVERTONLIVINGSTON</v>
          </cell>
          <cell r="B305" t="str">
            <v>OVERTON</v>
          </cell>
          <cell r="C305" t="str">
            <v>LIVINGSTON</v>
          </cell>
          <cell r="E305">
            <v>2.25</v>
          </cell>
          <cell r="F305">
            <v>1.4502999999999999</v>
          </cell>
          <cell r="H305">
            <v>3.7002999999999999</v>
          </cell>
          <cell r="I305" t="str">
            <v>067</v>
          </cell>
          <cell r="J305">
            <v>2019</v>
          </cell>
        </row>
        <row r="306">
          <cell r="A306" t="str">
            <v>067OVERTON</v>
          </cell>
          <cell r="B306" t="str">
            <v>OVERTON</v>
          </cell>
          <cell r="E306">
            <v>2.25</v>
          </cell>
          <cell r="H306">
            <v>2.25</v>
          </cell>
          <cell r="I306" t="str">
            <v>067</v>
          </cell>
          <cell r="J306">
            <v>2019</v>
          </cell>
        </row>
        <row r="307">
          <cell r="A307" t="str">
            <v>068PERRYLINDEN</v>
          </cell>
          <cell r="B307" t="str">
            <v>PERRY</v>
          </cell>
          <cell r="C307" t="str">
            <v>LINDEN</v>
          </cell>
          <cell r="E307">
            <v>2.48</v>
          </cell>
          <cell r="F307">
            <v>0.50319999999999998</v>
          </cell>
          <cell r="H307">
            <v>2.9832000000000001</v>
          </cell>
          <cell r="I307" t="str">
            <v>068</v>
          </cell>
          <cell r="J307">
            <v>2019</v>
          </cell>
        </row>
        <row r="308">
          <cell r="A308" t="str">
            <v>068PERRYLOBELVILLE</v>
          </cell>
          <cell r="B308" t="str">
            <v>PERRY</v>
          </cell>
          <cell r="C308" t="str">
            <v>LOBELVILLE</v>
          </cell>
          <cell r="E308">
            <v>2.48</v>
          </cell>
          <cell r="F308">
            <v>0.54810000000000003</v>
          </cell>
          <cell r="H308">
            <v>3.0280999999999998</v>
          </cell>
          <cell r="I308" t="str">
            <v>068</v>
          </cell>
          <cell r="J308">
            <v>2019</v>
          </cell>
        </row>
        <row r="309">
          <cell r="A309" t="str">
            <v>068PERRY</v>
          </cell>
          <cell r="B309" t="str">
            <v>PERRY</v>
          </cell>
          <cell r="E309">
            <v>2.48</v>
          </cell>
          <cell r="H309">
            <v>2.48</v>
          </cell>
          <cell r="I309" t="str">
            <v>068</v>
          </cell>
          <cell r="J309">
            <v>2019</v>
          </cell>
        </row>
        <row r="310">
          <cell r="A310" t="str">
            <v>069PICKETTBYRDSTOWN</v>
          </cell>
          <cell r="B310" t="str">
            <v>PICKETT</v>
          </cell>
          <cell r="C310" t="str">
            <v>BYRDSTOWN</v>
          </cell>
          <cell r="E310">
            <v>2.46</v>
          </cell>
          <cell r="F310">
            <v>0.498</v>
          </cell>
          <cell r="H310">
            <v>2.9580000000000002</v>
          </cell>
          <cell r="I310" t="str">
            <v>069</v>
          </cell>
          <cell r="J310">
            <v>2019</v>
          </cell>
        </row>
        <row r="311">
          <cell r="A311" t="str">
            <v>069PICKETT</v>
          </cell>
          <cell r="B311" t="str">
            <v>PICKETT</v>
          </cell>
          <cell r="E311">
            <v>2.46</v>
          </cell>
          <cell r="H311">
            <v>2.46</v>
          </cell>
          <cell r="I311" t="str">
            <v>069</v>
          </cell>
          <cell r="J311">
            <v>2019</v>
          </cell>
        </row>
        <row r="312">
          <cell r="A312" t="str">
            <v>070POLKBENTON</v>
          </cell>
          <cell r="B312" t="str">
            <v>POLK</v>
          </cell>
          <cell r="C312" t="str">
            <v>BENTON</v>
          </cell>
          <cell r="E312">
            <v>2.512</v>
          </cell>
          <cell r="F312">
            <v>0.77</v>
          </cell>
          <cell r="H312">
            <v>3.282</v>
          </cell>
          <cell r="I312" t="str">
            <v>070</v>
          </cell>
          <cell r="J312">
            <v>2019</v>
          </cell>
        </row>
        <row r="313">
          <cell r="A313" t="str">
            <v>070POLKCOPPERHILL</v>
          </cell>
          <cell r="B313" t="str">
            <v>POLK</v>
          </cell>
          <cell r="C313" t="str">
            <v>COPPERHILL</v>
          </cell>
          <cell r="E313">
            <v>2.512</v>
          </cell>
          <cell r="F313">
            <v>1.1444000000000001</v>
          </cell>
          <cell r="H313">
            <v>3.6564000000000001</v>
          </cell>
          <cell r="I313" t="str">
            <v>070</v>
          </cell>
          <cell r="J313">
            <v>2019</v>
          </cell>
        </row>
        <row r="314">
          <cell r="A314" t="str">
            <v>070POLKDUCKTOWN</v>
          </cell>
          <cell r="B314" t="str">
            <v>POLK</v>
          </cell>
          <cell r="C314" t="str">
            <v>DUCKTOWN</v>
          </cell>
          <cell r="E314">
            <v>2.512</v>
          </cell>
          <cell r="F314">
            <v>0.78890000000000005</v>
          </cell>
          <cell r="H314">
            <v>3.3008999999999999</v>
          </cell>
          <cell r="I314" t="str">
            <v>070</v>
          </cell>
          <cell r="J314">
            <v>2019</v>
          </cell>
        </row>
        <row r="315">
          <cell r="A315" t="str">
            <v>070POLK</v>
          </cell>
          <cell r="B315" t="str">
            <v>POLK</v>
          </cell>
          <cell r="E315">
            <v>2.512</v>
          </cell>
          <cell r="H315">
            <v>2.512</v>
          </cell>
          <cell r="I315" t="str">
            <v>070</v>
          </cell>
          <cell r="J315">
            <v>2019</v>
          </cell>
        </row>
        <row r="316">
          <cell r="A316" t="str">
            <v>071PUTNAMALGOOD</v>
          </cell>
          <cell r="B316" t="str">
            <v>PUTNAM</v>
          </cell>
          <cell r="C316" t="str">
            <v>ALGOOD</v>
          </cell>
          <cell r="E316">
            <v>2.9260000000000002</v>
          </cell>
          <cell r="F316">
            <v>0.44069999999999998</v>
          </cell>
          <cell r="H316">
            <v>3.3666999999999998</v>
          </cell>
          <cell r="I316" t="str">
            <v>071</v>
          </cell>
          <cell r="J316">
            <v>2019</v>
          </cell>
        </row>
        <row r="317">
          <cell r="A317" t="str">
            <v>071PUTNAMBAXTER</v>
          </cell>
          <cell r="B317" t="str">
            <v>PUTNAM</v>
          </cell>
          <cell r="C317" t="str">
            <v>BAXTER</v>
          </cell>
          <cell r="E317">
            <v>2.9260000000000002</v>
          </cell>
          <cell r="F317">
            <v>1.3900999999999999</v>
          </cell>
          <cell r="H317">
            <v>4.3160999999999996</v>
          </cell>
          <cell r="I317" t="str">
            <v>071</v>
          </cell>
          <cell r="J317">
            <v>2019</v>
          </cell>
        </row>
        <row r="318">
          <cell r="A318" t="str">
            <v>071PUTNAMCOOKEVILLE</v>
          </cell>
          <cell r="B318" t="str">
            <v>PUTNAM</v>
          </cell>
          <cell r="C318" t="str">
            <v>COOKEVILLE</v>
          </cell>
          <cell r="E318">
            <v>2.9260000000000002</v>
          </cell>
          <cell r="F318">
            <v>0.99</v>
          </cell>
          <cell r="H318">
            <v>3.9159999999999999</v>
          </cell>
          <cell r="I318" t="str">
            <v>071</v>
          </cell>
          <cell r="J318">
            <v>2019</v>
          </cell>
        </row>
        <row r="319">
          <cell r="A319" t="str">
            <v>071PUTNAMMONTEREY</v>
          </cell>
          <cell r="B319" t="str">
            <v>PUTNAM</v>
          </cell>
          <cell r="C319" t="str">
            <v>MONTEREY</v>
          </cell>
          <cell r="E319">
            <v>2.9260000000000002</v>
          </cell>
          <cell r="F319">
            <v>1.36</v>
          </cell>
          <cell r="H319">
            <v>4.2859999999999996</v>
          </cell>
          <cell r="I319" t="str">
            <v>071</v>
          </cell>
          <cell r="J319">
            <v>2019</v>
          </cell>
        </row>
        <row r="320">
          <cell r="A320" t="str">
            <v>071PUTNAM</v>
          </cell>
          <cell r="B320" t="str">
            <v>PUTNAM</v>
          </cell>
          <cell r="E320">
            <v>2.9260000000000002</v>
          </cell>
          <cell r="H320">
            <v>2.9260000000000002</v>
          </cell>
          <cell r="I320" t="str">
            <v>071</v>
          </cell>
          <cell r="J320">
            <v>2019</v>
          </cell>
        </row>
        <row r="321">
          <cell r="A321" t="str">
            <v>072RHEADAYTON</v>
          </cell>
          <cell r="B321" t="str">
            <v>RHEA</v>
          </cell>
          <cell r="C321" t="str">
            <v>DAYTON</v>
          </cell>
          <cell r="E321">
            <v>2.2547999999999999</v>
          </cell>
          <cell r="F321">
            <v>0.5766</v>
          </cell>
          <cell r="H321">
            <v>2.8313999999999999</v>
          </cell>
          <cell r="I321" t="str">
            <v>072</v>
          </cell>
          <cell r="J321">
            <v>2019</v>
          </cell>
        </row>
        <row r="322">
          <cell r="A322" t="str">
            <v>072RHEAGRAYSVILLE</v>
          </cell>
          <cell r="B322" t="str">
            <v>RHEA</v>
          </cell>
          <cell r="C322" t="str">
            <v>GRAYSVILLE</v>
          </cell>
          <cell r="E322">
            <v>2.2547999999999999</v>
          </cell>
          <cell r="F322">
            <v>1.3484</v>
          </cell>
          <cell r="H322">
            <v>3.6032000000000002</v>
          </cell>
          <cell r="I322" t="str">
            <v>072</v>
          </cell>
          <cell r="J322">
            <v>2019</v>
          </cell>
        </row>
        <row r="323">
          <cell r="A323" t="str">
            <v>072RHEASPRING CITY</v>
          </cell>
          <cell r="B323" t="str">
            <v>RHEA</v>
          </cell>
          <cell r="C323" t="str">
            <v>SPRING CITY</v>
          </cell>
          <cell r="E323">
            <v>2.2547999999999999</v>
          </cell>
          <cell r="F323">
            <v>1.1100000000000001</v>
          </cell>
          <cell r="H323">
            <v>3.3647999999999998</v>
          </cell>
          <cell r="I323" t="str">
            <v>072</v>
          </cell>
          <cell r="J323">
            <v>2019</v>
          </cell>
        </row>
        <row r="324">
          <cell r="A324" t="str">
            <v>072RHEA</v>
          </cell>
          <cell r="B324" t="str">
            <v>RHEA</v>
          </cell>
          <cell r="E324">
            <v>2.2547999999999999</v>
          </cell>
          <cell r="H324">
            <v>2.2547999999999999</v>
          </cell>
          <cell r="I324" t="str">
            <v>072</v>
          </cell>
          <cell r="J324">
            <v>2019</v>
          </cell>
        </row>
        <row r="325">
          <cell r="A325" t="str">
            <v>073ROANEHARRIMAN</v>
          </cell>
          <cell r="B325" t="str">
            <v>ROANE</v>
          </cell>
          <cell r="C325" t="str">
            <v>HARRIMAN</v>
          </cell>
          <cell r="E325">
            <v>2.4550000000000001</v>
          </cell>
          <cell r="F325">
            <v>1.22</v>
          </cell>
          <cell r="H325">
            <v>3.6749999999999998</v>
          </cell>
          <cell r="I325" t="str">
            <v>073</v>
          </cell>
          <cell r="J325">
            <v>2019</v>
          </cell>
        </row>
        <row r="326">
          <cell r="A326" t="str">
            <v>073ROANEKINGSTON</v>
          </cell>
          <cell r="B326" t="str">
            <v>ROANE</v>
          </cell>
          <cell r="C326" t="str">
            <v>KINGSTON</v>
          </cell>
          <cell r="E326">
            <v>2.6150000000000002</v>
          </cell>
          <cell r="F326">
            <v>1.45</v>
          </cell>
          <cell r="H326">
            <v>4.0650000000000004</v>
          </cell>
          <cell r="I326" t="str">
            <v>073</v>
          </cell>
          <cell r="J326">
            <v>2019</v>
          </cell>
        </row>
        <row r="327">
          <cell r="A327" t="str">
            <v>073ROANEOAK RIDGE</v>
          </cell>
          <cell r="B327" t="str">
            <v>ROANE</v>
          </cell>
          <cell r="C327" t="str">
            <v>OAK RIDGE</v>
          </cell>
          <cell r="E327">
            <v>2.4500000000000002</v>
          </cell>
          <cell r="F327">
            <v>2.56</v>
          </cell>
          <cell r="H327">
            <v>5.01</v>
          </cell>
          <cell r="I327" t="str">
            <v>073</v>
          </cell>
          <cell r="J327">
            <v>2019</v>
          </cell>
        </row>
        <row r="328">
          <cell r="A328" t="str">
            <v>073ROANEOLIVER SPRINGS</v>
          </cell>
          <cell r="B328" t="str">
            <v>ROANE</v>
          </cell>
          <cell r="C328" t="str">
            <v>OLIVER SPRINGS</v>
          </cell>
          <cell r="E328">
            <v>2.6150000000000002</v>
          </cell>
          <cell r="F328">
            <v>1.32</v>
          </cell>
          <cell r="H328">
            <v>3.9350000000000001</v>
          </cell>
          <cell r="I328" t="str">
            <v>073</v>
          </cell>
          <cell r="J328">
            <v>2019</v>
          </cell>
        </row>
        <row r="329">
          <cell r="A329" t="str">
            <v>073ROANEROCKWOOD</v>
          </cell>
          <cell r="B329" t="str">
            <v>ROANE</v>
          </cell>
          <cell r="C329" t="str">
            <v>ROCKWOOD</v>
          </cell>
          <cell r="E329">
            <v>2.6150000000000002</v>
          </cell>
          <cell r="F329">
            <v>1</v>
          </cell>
          <cell r="H329">
            <v>3.6150000000000002</v>
          </cell>
          <cell r="I329" t="str">
            <v>073</v>
          </cell>
          <cell r="J329">
            <v>2019</v>
          </cell>
        </row>
        <row r="330">
          <cell r="A330" t="str">
            <v>073ROANE</v>
          </cell>
          <cell r="B330" t="str">
            <v>ROANE</v>
          </cell>
          <cell r="E330">
            <v>2.6850000000000001</v>
          </cell>
          <cell r="H330">
            <v>2.6850000000000001</v>
          </cell>
          <cell r="I330" t="str">
            <v>073</v>
          </cell>
          <cell r="J330">
            <v>2019</v>
          </cell>
        </row>
        <row r="331">
          <cell r="A331" t="str">
            <v>074ROBERTSONADAMS</v>
          </cell>
          <cell r="B331" t="str">
            <v>ROBERTSON</v>
          </cell>
          <cell r="C331" t="str">
            <v>ADAMS</v>
          </cell>
          <cell r="E331">
            <v>2.5758999999999999</v>
          </cell>
          <cell r="F331">
            <v>0.34910000000000002</v>
          </cell>
          <cell r="H331">
            <v>2.9249999999999998</v>
          </cell>
          <cell r="I331" t="str">
            <v>074</v>
          </cell>
          <cell r="J331">
            <v>2019</v>
          </cell>
        </row>
        <row r="332">
          <cell r="A332" t="str">
            <v>074ROBERTSONCEDAR HILL</v>
          </cell>
          <cell r="B332" t="str">
            <v>ROBERTSON</v>
          </cell>
          <cell r="C332" t="str">
            <v>CEDAR HILL</v>
          </cell>
          <cell r="E332">
            <v>2.5758999999999999</v>
          </cell>
          <cell r="F332">
            <v>0.22509999999999999</v>
          </cell>
          <cell r="H332">
            <v>2.8010000000000002</v>
          </cell>
          <cell r="I332" t="str">
            <v>074</v>
          </cell>
          <cell r="J332">
            <v>2019</v>
          </cell>
        </row>
        <row r="333">
          <cell r="A333" t="str">
            <v>074ROBERTSONCOOPERTOWN</v>
          </cell>
          <cell r="B333" t="str">
            <v>ROBERTSON</v>
          </cell>
          <cell r="C333" t="str">
            <v>COOPERTOWN</v>
          </cell>
          <cell r="E333">
            <v>2.5758999999999999</v>
          </cell>
          <cell r="F333">
            <v>0.35</v>
          </cell>
          <cell r="H333">
            <v>2.9258999999999999</v>
          </cell>
          <cell r="I333" t="str">
            <v>074</v>
          </cell>
          <cell r="J333">
            <v>2019</v>
          </cell>
        </row>
        <row r="334">
          <cell r="A334" t="str">
            <v>074ROBERTSONGREENBRIER</v>
          </cell>
          <cell r="B334" t="str">
            <v>ROBERTSON</v>
          </cell>
          <cell r="C334" t="str">
            <v>GREENBRIER</v>
          </cell>
          <cell r="E334">
            <v>2.5758999999999999</v>
          </cell>
          <cell r="F334">
            <v>1.57</v>
          </cell>
          <cell r="H334">
            <v>4.1459000000000001</v>
          </cell>
          <cell r="I334" t="str">
            <v>074</v>
          </cell>
          <cell r="J334">
            <v>2019</v>
          </cell>
        </row>
        <row r="335">
          <cell r="A335" t="str">
            <v>074ROBERTSONMILLERSVILLE</v>
          </cell>
          <cell r="B335" t="str">
            <v>ROBERTSON</v>
          </cell>
          <cell r="C335" t="str">
            <v>MILLERSVILLE</v>
          </cell>
          <cell r="E335">
            <v>2.5758999999999999</v>
          </cell>
          <cell r="F335">
            <v>1</v>
          </cell>
          <cell r="H335">
            <v>3.5758999999999999</v>
          </cell>
          <cell r="I335" t="str">
            <v>074</v>
          </cell>
          <cell r="J335">
            <v>2019</v>
          </cell>
        </row>
        <row r="336">
          <cell r="A336" t="str">
            <v>074ROBERTSONPORTLAND</v>
          </cell>
          <cell r="B336" t="str">
            <v>ROBERTSON</v>
          </cell>
          <cell r="C336" t="str">
            <v>PORTLAND</v>
          </cell>
          <cell r="E336">
            <v>2.5758999999999999</v>
          </cell>
          <cell r="F336">
            <v>1.06</v>
          </cell>
          <cell r="H336">
            <v>3.6358999999999999</v>
          </cell>
          <cell r="I336" t="str">
            <v>074</v>
          </cell>
          <cell r="J336">
            <v>2019</v>
          </cell>
        </row>
        <row r="337">
          <cell r="A337" t="str">
            <v>074ROBERTSONRIDGETOP</v>
          </cell>
          <cell r="B337" t="str">
            <v>ROBERTSON</v>
          </cell>
          <cell r="C337" t="str">
            <v>RIDGETOP</v>
          </cell>
          <cell r="E337">
            <v>2.5758999999999999</v>
          </cell>
          <cell r="F337">
            <v>0.63249999999999995</v>
          </cell>
          <cell r="H337">
            <v>3.2084000000000001</v>
          </cell>
          <cell r="I337" t="str">
            <v>074</v>
          </cell>
          <cell r="J337">
            <v>2019</v>
          </cell>
        </row>
        <row r="338">
          <cell r="A338" t="str">
            <v>074ROBERTSONSPRINGFIELD</v>
          </cell>
          <cell r="B338" t="str">
            <v>ROBERTSON</v>
          </cell>
          <cell r="C338" t="str">
            <v>SPRINGFIELD</v>
          </cell>
          <cell r="E338">
            <v>2.5758999999999999</v>
          </cell>
          <cell r="F338">
            <v>1.0720000000000001</v>
          </cell>
          <cell r="H338">
            <v>3.6478999999999999</v>
          </cell>
          <cell r="I338" t="str">
            <v>074</v>
          </cell>
          <cell r="J338">
            <v>2019</v>
          </cell>
        </row>
        <row r="339">
          <cell r="A339" t="str">
            <v>074ROBERTSONWHITE HOUSE</v>
          </cell>
          <cell r="B339" t="str">
            <v>ROBERTSON</v>
          </cell>
          <cell r="C339" t="str">
            <v>WHITE HOUSE</v>
          </cell>
          <cell r="E339">
            <v>2.5758999999999999</v>
          </cell>
          <cell r="F339">
            <v>1.0362</v>
          </cell>
          <cell r="H339">
            <v>3.6120999999999999</v>
          </cell>
          <cell r="I339" t="str">
            <v>074</v>
          </cell>
          <cell r="J339">
            <v>2019</v>
          </cell>
        </row>
        <row r="340">
          <cell r="A340" t="str">
            <v>074ROBERTSON</v>
          </cell>
          <cell r="B340" t="str">
            <v>ROBERTSON</v>
          </cell>
          <cell r="E340">
            <v>2.5758999999999999</v>
          </cell>
          <cell r="H340">
            <v>2.5758999999999999</v>
          </cell>
          <cell r="I340" t="str">
            <v>074</v>
          </cell>
          <cell r="J340">
            <v>2019</v>
          </cell>
        </row>
        <row r="341">
          <cell r="A341" t="str">
            <v>075RUTHERFORDEAGLEVILLE</v>
          </cell>
          <cell r="B341" t="str">
            <v>RUTHERFORD</v>
          </cell>
          <cell r="C341" t="str">
            <v>EAGLEVILLE</v>
          </cell>
          <cell r="E341">
            <v>2.2193999999999998</v>
          </cell>
          <cell r="F341">
            <v>0.55700000000000005</v>
          </cell>
          <cell r="H341">
            <v>2.7764000000000002</v>
          </cell>
          <cell r="I341" t="str">
            <v>075</v>
          </cell>
          <cell r="J341">
            <v>2019</v>
          </cell>
        </row>
        <row r="342">
          <cell r="A342" t="str">
            <v>075RUTHERFORDLaVERGNE</v>
          </cell>
          <cell r="B342" t="str">
            <v>RUTHERFORD</v>
          </cell>
          <cell r="C342" t="str">
            <v>LaVERGNE</v>
          </cell>
          <cell r="E342">
            <v>2.2193999999999998</v>
          </cell>
          <cell r="F342">
            <v>0.71</v>
          </cell>
          <cell r="H342">
            <v>2.9293999999999998</v>
          </cell>
          <cell r="I342" t="str">
            <v>075</v>
          </cell>
          <cell r="J342">
            <v>2019</v>
          </cell>
        </row>
        <row r="343">
          <cell r="A343" t="str">
            <v>075RUTHERFORDMURFREESBORO</v>
          </cell>
          <cell r="B343" t="str">
            <v>RUTHERFORD</v>
          </cell>
          <cell r="C343" t="str">
            <v>MURFREESBORO</v>
          </cell>
          <cell r="E343">
            <v>2.2193999999999998</v>
          </cell>
          <cell r="F343">
            <v>1.2894000000000001</v>
          </cell>
          <cell r="H343">
            <v>3.5087999999999999</v>
          </cell>
          <cell r="I343" t="str">
            <v>075</v>
          </cell>
          <cell r="J343">
            <v>2019</v>
          </cell>
        </row>
        <row r="344">
          <cell r="A344" t="str">
            <v>075RUTHERFORDSMYRNA</v>
          </cell>
          <cell r="B344" t="str">
            <v>RUTHERFORD</v>
          </cell>
          <cell r="C344" t="str">
            <v>SMYRNA</v>
          </cell>
          <cell r="E344">
            <v>2.2193999999999998</v>
          </cell>
          <cell r="F344">
            <v>0.70069999999999999</v>
          </cell>
          <cell r="H344">
            <v>2.9201000000000001</v>
          </cell>
          <cell r="I344" t="str">
            <v>075</v>
          </cell>
          <cell r="J344">
            <v>2019</v>
          </cell>
        </row>
        <row r="345">
          <cell r="A345" t="str">
            <v>075RUTHERFORD</v>
          </cell>
          <cell r="B345" t="str">
            <v>RUTHERFORD</v>
          </cell>
          <cell r="E345">
            <v>2.2193999999999998</v>
          </cell>
          <cell r="H345">
            <v>2.2193999999999998</v>
          </cell>
          <cell r="I345" t="str">
            <v>075</v>
          </cell>
          <cell r="J345">
            <v>2019</v>
          </cell>
        </row>
        <row r="346">
          <cell r="A346" t="str">
            <v>076SCOTTHUNTSVILLE</v>
          </cell>
          <cell r="B346" t="str">
            <v>SCOTT</v>
          </cell>
          <cell r="C346" t="str">
            <v>HUNTSVILLE</v>
          </cell>
          <cell r="E346">
            <v>2.4639000000000002</v>
          </cell>
          <cell r="F346">
            <v>0.5</v>
          </cell>
          <cell r="H346">
            <v>2.9639000000000002</v>
          </cell>
          <cell r="I346" t="str">
            <v>076</v>
          </cell>
          <cell r="J346">
            <v>2019</v>
          </cell>
        </row>
        <row r="347">
          <cell r="A347" t="str">
            <v>076SCOTTONEIDAONEIDA SSD</v>
          </cell>
          <cell r="B347" t="str">
            <v>SCOTT</v>
          </cell>
          <cell r="C347" t="str">
            <v>ONEIDA</v>
          </cell>
          <cell r="D347" t="str">
            <v>ONEIDA SSD</v>
          </cell>
          <cell r="E347">
            <v>2.4420000000000002</v>
          </cell>
          <cell r="F347">
            <v>1.03</v>
          </cell>
          <cell r="G347">
            <v>0.51</v>
          </cell>
          <cell r="H347">
            <v>3.9820000000000002</v>
          </cell>
          <cell r="I347" t="str">
            <v>076</v>
          </cell>
          <cell r="J347">
            <v>2019</v>
          </cell>
        </row>
        <row r="348">
          <cell r="A348" t="str">
            <v>076SCOTTONEIDA</v>
          </cell>
          <cell r="B348" t="str">
            <v>SCOTT</v>
          </cell>
          <cell r="C348" t="str">
            <v>ONEIDA</v>
          </cell>
          <cell r="E348">
            <v>2.4639000000000002</v>
          </cell>
          <cell r="F348">
            <v>1.03</v>
          </cell>
          <cell r="H348">
            <v>3.4939</v>
          </cell>
          <cell r="I348" t="str">
            <v>076</v>
          </cell>
          <cell r="J348">
            <v>2019</v>
          </cell>
        </row>
        <row r="349">
          <cell r="A349" t="str">
            <v>076SCOTTONEIDA SSD</v>
          </cell>
          <cell r="B349" t="str">
            <v>SCOTT</v>
          </cell>
          <cell r="D349" t="str">
            <v>ONEIDA SSD</v>
          </cell>
          <cell r="E349">
            <v>2.4420000000000002</v>
          </cell>
          <cell r="G349">
            <v>0.51</v>
          </cell>
          <cell r="H349">
            <v>2.952</v>
          </cell>
          <cell r="I349" t="str">
            <v>076</v>
          </cell>
          <cell r="J349">
            <v>2019</v>
          </cell>
        </row>
        <row r="350">
          <cell r="A350" t="str">
            <v>076SCOTT</v>
          </cell>
          <cell r="B350" t="str">
            <v>SCOTT</v>
          </cell>
          <cell r="E350">
            <v>2.4639000000000002</v>
          </cell>
          <cell r="H350">
            <v>2.4639000000000002</v>
          </cell>
          <cell r="I350" t="str">
            <v>076</v>
          </cell>
          <cell r="J350">
            <v>2019</v>
          </cell>
        </row>
        <row r="351">
          <cell r="A351" t="str">
            <v>077SEQUATCHIEDUNLAP</v>
          </cell>
          <cell r="B351" t="str">
            <v>SEQUATCHIE</v>
          </cell>
          <cell r="C351" t="str">
            <v>DUNLAP</v>
          </cell>
          <cell r="E351">
            <v>2.4422000000000001</v>
          </cell>
          <cell r="F351">
            <v>0.82599999999999996</v>
          </cell>
          <cell r="H351">
            <v>3.2682000000000002</v>
          </cell>
          <cell r="I351" t="str">
            <v>077</v>
          </cell>
          <cell r="J351">
            <v>2019</v>
          </cell>
        </row>
        <row r="352">
          <cell r="A352" t="str">
            <v>077SEQUATCHIE</v>
          </cell>
          <cell r="B352" t="str">
            <v>SEQUATCHIE</v>
          </cell>
          <cell r="E352">
            <v>2.4422000000000001</v>
          </cell>
          <cell r="H352">
            <v>2.4422000000000001</v>
          </cell>
          <cell r="I352" t="str">
            <v>077</v>
          </cell>
          <cell r="J352">
            <v>2019</v>
          </cell>
        </row>
        <row r="353">
          <cell r="A353" t="str">
            <v>078SEVIERGATLINBURG</v>
          </cell>
          <cell r="B353" t="str">
            <v>SEVIER</v>
          </cell>
          <cell r="C353" t="str">
            <v>GATLINBURG</v>
          </cell>
          <cell r="E353">
            <v>1.86</v>
          </cell>
          <cell r="F353">
            <v>0.15920000000000001</v>
          </cell>
          <cell r="H353">
            <v>2.0192000000000001</v>
          </cell>
          <cell r="I353" t="str">
            <v>078</v>
          </cell>
          <cell r="J353">
            <v>2019</v>
          </cell>
        </row>
        <row r="354">
          <cell r="A354" t="str">
            <v>078SEVIERPIGEON FORGE</v>
          </cell>
          <cell r="B354" t="str">
            <v>SEVIER</v>
          </cell>
          <cell r="C354" t="str">
            <v>PIGEON FORGE</v>
          </cell>
          <cell r="E354">
            <v>1.86</v>
          </cell>
          <cell r="F354">
            <v>0.2</v>
          </cell>
          <cell r="H354">
            <v>2.06</v>
          </cell>
          <cell r="I354" t="str">
            <v>078</v>
          </cell>
          <cell r="J354">
            <v>2019</v>
          </cell>
        </row>
        <row r="355">
          <cell r="A355" t="str">
            <v>078SEVIERPITTMAN CENTER</v>
          </cell>
          <cell r="B355" t="str">
            <v>SEVIER</v>
          </cell>
          <cell r="C355" t="str">
            <v>PITTMAN CENTER</v>
          </cell>
          <cell r="E355">
            <v>1.86</v>
          </cell>
          <cell r="F355">
            <v>0.85</v>
          </cell>
          <cell r="H355">
            <v>2.71</v>
          </cell>
          <cell r="I355" t="str">
            <v>078</v>
          </cell>
          <cell r="J355">
            <v>2019</v>
          </cell>
        </row>
        <row r="356">
          <cell r="A356" t="str">
            <v>078SEVIERSEVIERVILLE</v>
          </cell>
          <cell r="B356" t="str">
            <v>SEVIER</v>
          </cell>
          <cell r="C356" t="str">
            <v>SEVIERVILLE</v>
          </cell>
          <cell r="E356">
            <v>1.86</v>
          </cell>
          <cell r="F356">
            <v>0.497</v>
          </cell>
          <cell r="H356">
            <v>2.3570000000000002</v>
          </cell>
          <cell r="I356" t="str">
            <v>078</v>
          </cell>
          <cell r="J356">
            <v>2019</v>
          </cell>
        </row>
        <row r="357">
          <cell r="A357" t="str">
            <v>078SEVIER</v>
          </cell>
          <cell r="B357" t="str">
            <v>SEVIER</v>
          </cell>
          <cell r="E357">
            <v>1.86</v>
          </cell>
          <cell r="H357">
            <v>1.86</v>
          </cell>
          <cell r="I357" t="str">
            <v>078</v>
          </cell>
          <cell r="J357">
            <v>2019</v>
          </cell>
        </row>
        <row r="358">
          <cell r="A358" t="str">
            <v>079SHELBYARLINGTON</v>
          </cell>
          <cell r="B358" t="str">
            <v>SHELBY</v>
          </cell>
          <cell r="C358" t="str">
            <v>ARLINGTON</v>
          </cell>
          <cell r="E358">
            <v>4.05</v>
          </cell>
          <cell r="F358">
            <v>1.37</v>
          </cell>
          <cell r="H358">
            <v>5.42</v>
          </cell>
          <cell r="I358" t="str">
            <v>079</v>
          </cell>
          <cell r="J358">
            <v>2019</v>
          </cell>
        </row>
        <row r="359">
          <cell r="A359" t="str">
            <v>079SHELBYBARTLETT</v>
          </cell>
          <cell r="B359" t="str">
            <v>SHELBY</v>
          </cell>
          <cell r="C359" t="str">
            <v>BARTLETT</v>
          </cell>
          <cell r="E359">
            <v>4.05</v>
          </cell>
          <cell r="F359">
            <v>1.83</v>
          </cell>
          <cell r="H359">
            <v>5.88</v>
          </cell>
          <cell r="I359" t="str">
            <v>079</v>
          </cell>
          <cell r="J359">
            <v>2019</v>
          </cell>
        </row>
        <row r="360">
          <cell r="A360" t="str">
            <v>079SHELBYCOLLIERVILLE</v>
          </cell>
          <cell r="B360" t="str">
            <v>SHELBY</v>
          </cell>
          <cell r="C360" t="str">
            <v>COLLIERVILLE</v>
          </cell>
          <cell r="E360">
            <v>4.05</v>
          </cell>
          <cell r="F360">
            <v>1.83</v>
          </cell>
          <cell r="H360">
            <v>5.88</v>
          </cell>
          <cell r="I360" t="str">
            <v>079</v>
          </cell>
          <cell r="J360">
            <v>2019</v>
          </cell>
        </row>
        <row r="361">
          <cell r="A361" t="str">
            <v>079SHELBYGERMANTOWN</v>
          </cell>
          <cell r="B361" t="str">
            <v>SHELBY</v>
          </cell>
          <cell r="C361" t="str">
            <v>GERMANTOWN</v>
          </cell>
          <cell r="E361">
            <v>4.05</v>
          </cell>
          <cell r="F361">
            <v>1.95</v>
          </cell>
          <cell r="H361">
            <v>6</v>
          </cell>
          <cell r="I361" t="str">
            <v>079</v>
          </cell>
          <cell r="J361">
            <v>2019</v>
          </cell>
        </row>
        <row r="362">
          <cell r="A362" t="str">
            <v>079SHELBYLAKELAND</v>
          </cell>
          <cell r="B362" t="str">
            <v>SHELBY</v>
          </cell>
          <cell r="C362" t="str">
            <v>LAKELAND</v>
          </cell>
          <cell r="E362">
            <v>4.05</v>
          </cell>
          <cell r="F362">
            <v>1.24</v>
          </cell>
          <cell r="H362">
            <v>5.29</v>
          </cell>
          <cell r="I362" t="str">
            <v>079</v>
          </cell>
          <cell r="J362">
            <v>2019</v>
          </cell>
        </row>
        <row r="363">
          <cell r="A363" t="str">
            <v>079SHELBYMEMPHIS</v>
          </cell>
          <cell r="B363" t="str">
            <v>SHELBY</v>
          </cell>
          <cell r="C363" t="str">
            <v>MEMPHIS</v>
          </cell>
          <cell r="E363">
            <v>4.05</v>
          </cell>
          <cell r="F363">
            <v>3.195986</v>
          </cell>
          <cell r="H363">
            <v>7.2459860000000003</v>
          </cell>
          <cell r="I363" t="str">
            <v>079</v>
          </cell>
          <cell r="J363">
            <v>2019</v>
          </cell>
        </row>
        <row r="364">
          <cell r="A364" t="str">
            <v>079SHELBYMILLINGTON</v>
          </cell>
          <cell r="B364" t="str">
            <v>SHELBY</v>
          </cell>
          <cell r="C364" t="str">
            <v>MILLINGTON</v>
          </cell>
          <cell r="E364">
            <v>4.05</v>
          </cell>
          <cell r="F364">
            <v>1.53</v>
          </cell>
          <cell r="H364">
            <v>5.58</v>
          </cell>
          <cell r="I364" t="str">
            <v>079</v>
          </cell>
          <cell r="J364">
            <v>2019</v>
          </cell>
        </row>
        <row r="365">
          <cell r="A365" t="str">
            <v>079SHELBY</v>
          </cell>
          <cell r="B365" t="str">
            <v>SHELBY</v>
          </cell>
          <cell r="E365">
            <v>4.05</v>
          </cell>
          <cell r="H365">
            <v>4.05</v>
          </cell>
          <cell r="I365" t="str">
            <v>079</v>
          </cell>
          <cell r="J365">
            <v>2019</v>
          </cell>
        </row>
        <row r="366">
          <cell r="A366" t="str">
            <v>080SMITHCARTHAGE</v>
          </cell>
          <cell r="B366" t="str">
            <v>SMITH</v>
          </cell>
          <cell r="C366" t="str">
            <v>CARTHAGE</v>
          </cell>
          <cell r="E366">
            <v>2.73</v>
          </cell>
          <cell r="F366">
            <v>1.1257999999999999</v>
          </cell>
          <cell r="H366">
            <v>3.8557999999999999</v>
          </cell>
          <cell r="I366" t="str">
            <v>080</v>
          </cell>
          <cell r="J366">
            <v>2019</v>
          </cell>
        </row>
        <row r="367">
          <cell r="A367" t="str">
            <v>080SMITHGORDONSVILLE</v>
          </cell>
          <cell r="B367" t="str">
            <v>SMITH</v>
          </cell>
          <cell r="C367" t="str">
            <v>GORDONSVILLE</v>
          </cell>
          <cell r="E367">
            <v>2.73</v>
          </cell>
          <cell r="F367">
            <v>0.76290000000000002</v>
          </cell>
          <cell r="H367">
            <v>3.4929000000000001</v>
          </cell>
          <cell r="I367" t="str">
            <v>080</v>
          </cell>
          <cell r="J367">
            <v>2019</v>
          </cell>
        </row>
        <row r="368">
          <cell r="A368" t="str">
            <v>080SMITHSOUTH CARTHAGE</v>
          </cell>
          <cell r="B368" t="str">
            <v>SMITH</v>
          </cell>
          <cell r="C368" t="str">
            <v>SOUTH CARTHAGE</v>
          </cell>
          <cell r="E368">
            <v>2.73</v>
          </cell>
          <cell r="F368">
            <v>0.97040000000000004</v>
          </cell>
          <cell r="H368">
            <v>3.7004000000000001</v>
          </cell>
          <cell r="I368" t="str">
            <v>080</v>
          </cell>
          <cell r="J368">
            <v>2019</v>
          </cell>
        </row>
        <row r="369">
          <cell r="A369" t="str">
            <v>080SMITH</v>
          </cell>
          <cell r="B369" t="str">
            <v>SMITH</v>
          </cell>
          <cell r="E369">
            <v>2.73</v>
          </cell>
          <cell r="H369">
            <v>2.73</v>
          </cell>
          <cell r="I369" t="str">
            <v>080</v>
          </cell>
          <cell r="J369">
            <v>2019</v>
          </cell>
        </row>
        <row r="370">
          <cell r="A370" t="str">
            <v>081STEWARTCUMBERLAND CITY</v>
          </cell>
          <cell r="B370" t="str">
            <v>STEWART</v>
          </cell>
          <cell r="C370" t="str">
            <v>CUMBERLAND CITY</v>
          </cell>
          <cell r="E370">
            <v>2.5488</v>
          </cell>
          <cell r="F370">
            <v>0.69</v>
          </cell>
          <cell r="H370">
            <v>3.2387999999999999</v>
          </cell>
          <cell r="I370" t="str">
            <v>081</v>
          </cell>
          <cell r="J370">
            <v>2019</v>
          </cell>
        </row>
        <row r="371">
          <cell r="A371" t="str">
            <v>081STEWARTDOVER</v>
          </cell>
          <cell r="B371" t="str">
            <v>STEWART</v>
          </cell>
          <cell r="C371" t="str">
            <v>DOVER</v>
          </cell>
          <cell r="E371">
            <v>2.5488</v>
          </cell>
          <cell r="F371">
            <v>1.3</v>
          </cell>
          <cell r="H371">
            <v>3.8488000000000002</v>
          </cell>
          <cell r="I371" t="str">
            <v>081</v>
          </cell>
          <cell r="J371">
            <v>2019</v>
          </cell>
        </row>
        <row r="372">
          <cell r="A372" t="str">
            <v>081STEWART</v>
          </cell>
          <cell r="B372" t="str">
            <v>STEWART</v>
          </cell>
          <cell r="E372">
            <v>2.5488</v>
          </cell>
          <cell r="H372">
            <v>2.5488</v>
          </cell>
          <cell r="I372" t="str">
            <v>081</v>
          </cell>
          <cell r="J372">
            <v>2019</v>
          </cell>
        </row>
        <row r="373">
          <cell r="A373" t="str">
            <v>082SULLIVANBLUFF CITY</v>
          </cell>
          <cell r="B373" t="str">
            <v>SULLIVAN</v>
          </cell>
          <cell r="C373" t="str">
            <v>BLUFF CITY</v>
          </cell>
          <cell r="E373">
            <v>2.57</v>
          </cell>
          <cell r="F373">
            <v>1.28</v>
          </cell>
          <cell r="H373">
            <v>3.85</v>
          </cell>
          <cell r="I373" t="str">
            <v>082</v>
          </cell>
          <cell r="J373">
            <v>2019</v>
          </cell>
        </row>
        <row r="374">
          <cell r="A374" t="str">
            <v>082SULLIVANBRISTOL</v>
          </cell>
          <cell r="B374" t="str">
            <v>SULLIVAN</v>
          </cell>
          <cell r="C374" t="str">
            <v>BRISTOL</v>
          </cell>
          <cell r="E374">
            <v>2.57</v>
          </cell>
          <cell r="F374">
            <v>2.1612</v>
          </cell>
          <cell r="H374">
            <v>4.7312000000000003</v>
          </cell>
          <cell r="I374" t="str">
            <v>082</v>
          </cell>
          <cell r="J374">
            <v>2019</v>
          </cell>
        </row>
        <row r="375">
          <cell r="A375" t="str">
            <v>082SULLIVANJOHNSON CITY</v>
          </cell>
          <cell r="B375" t="str">
            <v>SULLIVAN</v>
          </cell>
          <cell r="C375" t="str">
            <v>JOHNSON CITY</v>
          </cell>
          <cell r="E375">
            <v>2.57</v>
          </cell>
          <cell r="F375">
            <v>1.95</v>
          </cell>
          <cell r="H375">
            <v>4.5199999999999996</v>
          </cell>
          <cell r="I375" t="str">
            <v>082</v>
          </cell>
          <cell r="J375">
            <v>2019</v>
          </cell>
        </row>
        <row r="376">
          <cell r="A376" t="str">
            <v>082SULLIVANKINGSPORT</v>
          </cell>
          <cell r="B376" t="str">
            <v>SULLIVAN</v>
          </cell>
          <cell r="C376" t="str">
            <v>KINGSPORT</v>
          </cell>
          <cell r="E376">
            <v>2.57</v>
          </cell>
          <cell r="F376">
            <v>2.0642999999999998</v>
          </cell>
          <cell r="H376">
            <v>4.6342999999999996</v>
          </cell>
          <cell r="I376" t="str">
            <v>082</v>
          </cell>
          <cell r="J376">
            <v>2019</v>
          </cell>
        </row>
        <row r="377">
          <cell r="A377" t="str">
            <v>082SULLIVAN</v>
          </cell>
          <cell r="B377" t="str">
            <v>SULLIVAN</v>
          </cell>
          <cell r="E377">
            <v>2.57</v>
          </cell>
          <cell r="H377">
            <v>2.57</v>
          </cell>
          <cell r="I377" t="str">
            <v>082</v>
          </cell>
          <cell r="J377">
            <v>2019</v>
          </cell>
        </row>
        <row r="378">
          <cell r="A378" t="str">
            <v>083SUMNERGALLATIN</v>
          </cell>
          <cell r="B378" t="str">
            <v>SUMNER</v>
          </cell>
          <cell r="C378" t="str">
            <v>GALLATIN</v>
          </cell>
          <cell r="E378">
            <v>2.262</v>
          </cell>
          <cell r="F378">
            <v>0.80010000000000003</v>
          </cell>
          <cell r="H378">
            <v>3.0621</v>
          </cell>
          <cell r="I378" t="str">
            <v>083</v>
          </cell>
          <cell r="J378">
            <v>2019</v>
          </cell>
        </row>
        <row r="379">
          <cell r="A379" t="str">
            <v>083SUMNERGOODLETTSVILLE</v>
          </cell>
          <cell r="B379" t="str">
            <v>SUMNER</v>
          </cell>
          <cell r="C379" t="str">
            <v>GOODLETTSVILLE</v>
          </cell>
          <cell r="E379">
            <v>2.262</v>
          </cell>
          <cell r="F379">
            <v>0.79</v>
          </cell>
          <cell r="H379">
            <v>3.052</v>
          </cell>
          <cell r="I379" t="str">
            <v>083</v>
          </cell>
          <cell r="J379">
            <v>2019</v>
          </cell>
        </row>
        <row r="380">
          <cell r="A380" t="str">
            <v>083SUMNERHENDERSONVILLE</v>
          </cell>
          <cell r="B380" t="str">
            <v>SUMNER</v>
          </cell>
          <cell r="C380" t="str">
            <v>HENDERSONVILLE</v>
          </cell>
          <cell r="E380">
            <v>2.262</v>
          </cell>
          <cell r="F380">
            <v>0.91869999999999996</v>
          </cell>
          <cell r="H380">
            <v>3.1806999999999999</v>
          </cell>
          <cell r="I380" t="str">
            <v>083</v>
          </cell>
          <cell r="J380">
            <v>2019</v>
          </cell>
        </row>
        <row r="381">
          <cell r="A381" t="str">
            <v>083SUMNERMILLERSVILLE</v>
          </cell>
          <cell r="B381" t="str">
            <v>SUMNER</v>
          </cell>
          <cell r="C381" t="str">
            <v>MILLERSVILLE</v>
          </cell>
          <cell r="E381">
            <v>2.262</v>
          </cell>
          <cell r="F381">
            <v>1</v>
          </cell>
          <cell r="H381">
            <v>3.262</v>
          </cell>
          <cell r="I381" t="str">
            <v>083</v>
          </cell>
          <cell r="J381">
            <v>2019</v>
          </cell>
        </row>
        <row r="382">
          <cell r="A382" t="str">
            <v>083SUMNERMITCHELLVILLE</v>
          </cell>
          <cell r="B382" t="str">
            <v>SUMNER</v>
          </cell>
          <cell r="C382" t="str">
            <v>MITCHELLVILLE</v>
          </cell>
          <cell r="E382">
            <v>2.262</v>
          </cell>
          <cell r="F382">
            <v>0.4662</v>
          </cell>
          <cell r="H382">
            <v>2.7282000000000002</v>
          </cell>
          <cell r="I382" t="str">
            <v>083</v>
          </cell>
          <cell r="J382">
            <v>2019</v>
          </cell>
        </row>
        <row r="383">
          <cell r="A383" t="str">
            <v>083SUMNERPORTLAND</v>
          </cell>
          <cell r="B383" t="str">
            <v>SUMNER</v>
          </cell>
          <cell r="C383" t="str">
            <v>PORTLAND</v>
          </cell>
          <cell r="E383">
            <v>2.262</v>
          </cell>
          <cell r="F383">
            <v>1.06</v>
          </cell>
          <cell r="H383">
            <v>3.3220000000000001</v>
          </cell>
          <cell r="I383" t="str">
            <v>083</v>
          </cell>
          <cell r="J383">
            <v>2019</v>
          </cell>
        </row>
        <row r="384">
          <cell r="A384" t="str">
            <v>083SUMNERWESTMORELAND</v>
          </cell>
          <cell r="B384" t="str">
            <v>SUMNER</v>
          </cell>
          <cell r="C384" t="str">
            <v>WESTMORELAND</v>
          </cell>
          <cell r="E384">
            <v>2.262</v>
          </cell>
          <cell r="F384">
            <v>1.1317999999999999</v>
          </cell>
          <cell r="H384">
            <v>3.3938000000000001</v>
          </cell>
          <cell r="I384" t="str">
            <v>083</v>
          </cell>
          <cell r="J384">
            <v>2019</v>
          </cell>
        </row>
        <row r="385">
          <cell r="A385" t="str">
            <v>083SUMNERWHITE HOUSE</v>
          </cell>
          <cell r="B385" t="str">
            <v>SUMNER</v>
          </cell>
          <cell r="C385" t="str">
            <v>WHITE HOUSE</v>
          </cell>
          <cell r="E385">
            <v>2.262</v>
          </cell>
          <cell r="F385">
            <v>1.0362</v>
          </cell>
          <cell r="H385">
            <v>3.2982</v>
          </cell>
          <cell r="I385" t="str">
            <v>083</v>
          </cell>
          <cell r="J385">
            <v>2019</v>
          </cell>
        </row>
        <row r="386">
          <cell r="A386" t="str">
            <v>083SUMNER</v>
          </cell>
          <cell r="B386" t="str">
            <v>SUMNER</v>
          </cell>
          <cell r="E386">
            <v>2.262</v>
          </cell>
          <cell r="H386">
            <v>2.262</v>
          </cell>
          <cell r="I386" t="str">
            <v>083</v>
          </cell>
          <cell r="J386">
            <v>2019</v>
          </cell>
        </row>
        <row r="387">
          <cell r="A387" t="str">
            <v>084TIPTONATOKA</v>
          </cell>
          <cell r="B387" t="str">
            <v>TIPTON</v>
          </cell>
          <cell r="C387" t="str">
            <v>ATOKA</v>
          </cell>
          <cell r="E387">
            <v>2.42</v>
          </cell>
          <cell r="F387">
            <v>1.17</v>
          </cell>
          <cell r="H387">
            <v>3.59</v>
          </cell>
          <cell r="I387" t="str">
            <v>084</v>
          </cell>
          <cell r="J387">
            <v>2019</v>
          </cell>
        </row>
        <row r="388">
          <cell r="A388" t="str">
            <v>084TIPTONBRIGHTON</v>
          </cell>
          <cell r="B388" t="str">
            <v>TIPTON</v>
          </cell>
          <cell r="C388" t="str">
            <v>BRIGHTON</v>
          </cell>
          <cell r="E388">
            <v>2.42</v>
          </cell>
          <cell r="F388">
            <v>1</v>
          </cell>
          <cell r="H388">
            <v>3.42</v>
          </cell>
          <cell r="I388" t="str">
            <v>084</v>
          </cell>
          <cell r="J388">
            <v>2019</v>
          </cell>
        </row>
        <row r="389">
          <cell r="A389" t="str">
            <v>084TIPTONCOVINGTON</v>
          </cell>
          <cell r="B389" t="str">
            <v>TIPTON</v>
          </cell>
          <cell r="C389" t="str">
            <v>COVINGTON</v>
          </cell>
          <cell r="E389">
            <v>2.42</v>
          </cell>
          <cell r="F389">
            <v>1.33</v>
          </cell>
          <cell r="H389">
            <v>3.75</v>
          </cell>
          <cell r="I389" t="str">
            <v>084</v>
          </cell>
          <cell r="J389">
            <v>2019</v>
          </cell>
        </row>
        <row r="390">
          <cell r="A390" t="str">
            <v>084TIPTONMASON</v>
          </cell>
          <cell r="B390" t="str">
            <v>TIPTON</v>
          </cell>
          <cell r="C390" t="str">
            <v>MASON</v>
          </cell>
          <cell r="E390">
            <v>2.42</v>
          </cell>
          <cell r="F390">
            <v>1.4635</v>
          </cell>
          <cell r="H390">
            <v>3.8835000000000002</v>
          </cell>
          <cell r="I390" t="str">
            <v>084</v>
          </cell>
          <cell r="J390">
            <v>2019</v>
          </cell>
        </row>
        <row r="391">
          <cell r="A391" t="str">
            <v>084TIPTONMUNFORD</v>
          </cell>
          <cell r="B391" t="str">
            <v>TIPTON</v>
          </cell>
          <cell r="C391" t="str">
            <v>MUNFORD</v>
          </cell>
          <cell r="E391">
            <v>2.42</v>
          </cell>
          <cell r="F391">
            <v>1.4260999999999999</v>
          </cell>
          <cell r="H391">
            <v>3.8460999999999999</v>
          </cell>
          <cell r="I391" t="str">
            <v>084</v>
          </cell>
          <cell r="J391">
            <v>2019</v>
          </cell>
        </row>
        <row r="392">
          <cell r="A392" t="str">
            <v>084TIPTON</v>
          </cell>
          <cell r="B392" t="str">
            <v>TIPTON</v>
          </cell>
          <cell r="E392">
            <v>2.42</v>
          </cell>
          <cell r="H392">
            <v>2.42</v>
          </cell>
          <cell r="I392" t="str">
            <v>084</v>
          </cell>
          <cell r="J392">
            <v>2019</v>
          </cell>
        </row>
        <row r="393">
          <cell r="A393" t="str">
            <v>085TROUSDALEHARTSVILLE</v>
          </cell>
          <cell r="B393" t="str">
            <v>TROUSDALE</v>
          </cell>
          <cell r="C393" t="str">
            <v>HARTSVILLE</v>
          </cell>
          <cell r="E393">
            <v>3.3140999999999998</v>
          </cell>
          <cell r="H393">
            <v>3.3140999999999998</v>
          </cell>
          <cell r="I393" t="str">
            <v>085</v>
          </cell>
          <cell r="J393">
            <v>2019</v>
          </cell>
        </row>
        <row r="394">
          <cell r="A394" t="str">
            <v>085TROUSDALE</v>
          </cell>
          <cell r="B394" t="str">
            <v>TROUSDALE</v>
          </cell>
          <cell r="E394">
            <v>2.4388000000000001</v>
          </cell>
          <cell r="H394">
            <v>2.4388000000000001</v>
          </cell>
          <cell r="I394" t="str">
            <v>085</v>
          </cell>
          <cell r="J394">
            <v>2019</v>
          </cell>
        </row>
        <row r="395">
          <cell r="A395" t="str">
            <v>086UNICOIERWIN</v>
          </cell>
          <cell r="B395" t="str">
            <v>UNICOI</v>
          </cell>
          <cell r="C395" t="str">
            <v>ERWIN</v>
          </cell>
          <cell r="E395">
            <v>2.6838000000000002</v>
          </cell>
          <cell r="F395">
            <v>1.8620000000000001</v>
          </cell>
          <cell r="H395">
            <v>4.5457999999999998</v>
          </cell>
          <cell r="I395" t="str">
            <v>086</v>
          </cell>
          <cell r="J395">
            <v>2019</v>
          </cell>
        </row>
        <row r="396">
          <cell r="A396" t="str">
            <v>086UNICOI</v>
          </cell>
          <cell r="B396" t="str">
            <v>UNICOI</v>
          </cell>
          <cell r="E396">
            <v>2.6838000000000002</v>
          </cell>
          <cell r="H396">
            <v>2.6838000000000002</v>
          </cell>
          <cell r="I396" t="str">
            <v>086</v>
          </cell>
          <cell r="J396">
            <v>2019</v>
          </cell>
        </row>
        <row r="397">
          <cell r="A397" t="str">
            <v>087UNION</v>
          </cell>
          <cell r="B397" t="str">
            <v>UNION</v>
          </cell>
          <cell r="E397">
            <v>2.1398999999999999</v>
          </cell>
          <cell r="H397">
            <v>2.1398999999999999</v>
          </cell>
          <cell r="I397" t="str">
            <v>087</v>
          </cell>
          <cell r="J397">
            <v>2019</v>
          </cell>
        </row>
        <row r="398">
          <cell r="A398" t="str">
            <v>088VAN BUREN</v>
          </cell>
          <cell r="B398" t="str">
            <v>VAN BUREN</v>
          </cell>
          <cell r="E398">
            <v>2.31</v>
          </cell>
          <cell r="H398">
            <v>2.31</v>
          </cell>
          <cell r="I398" t="str">
            <v>088</v>
          </cell>
          <cell r="J398">
            <v>2019</v>
          </cell>
        </row>
        <row r="399">
          <cell r="A399" t="str">
            <v>089WARRENMORRISON</v>
          </cell>
          <cell r="B399" t="str">
            <v>WARREN</v>
          </cell>
          <cell r="C399" t="str">
            <v>MORRISON</v>
          </cell>
          <cell r="E399">
            <v>2.2464</v>
          </cell>
          <cell r="F399">
            <v>0.1138</v>
          </cell>
          <cell r="H399">
            <v>2.3601999999999999</v>
          </cell>
          <cell r="I399" t="str">
            <v>089</v>
          </cell>
          <cell r="J399">
            <v>2019</v>
          </cell>
        </row>
        <row r="400">
          <cell r="A400" t="str">
            <v>089WARRENMcMINNVILLE</v>
          </cell>
          <cell r="B400" t="str">
            <v>WARREN</v>
          </cell>
          <cell r="C400" t="str">
            <v>McMINNVILLE</v>
          </cell>
          <cell r="E400">
            <v>2.2464</v>
          </cell>
          <cell r="F400">
            <v>2.0804</v>
          </cell>
          <cell r="H400">
            <v>4.3268000000000004</v>
          </cell>
          <cell r="I400" t="str">
            <v>089</v>
          </cell>
          <cell r="J400">
            <v>2019</v>
          </cell>
        </row>
        <row r="401">
          <cell r="A401" t="str">
            <v>089WARREN</v>
          </cell>
          <cell r="B401" t="str">
            <v>WARREN</v>
          </cell>
          <cell r="E401">
            <v>2.2464</v>
          </cell>
          <cell r="H401">
            <v>2.2464</v>
          </cell>
          <cell r="I401" t="str">
            <v>089</v>
          </cell>
          <cell r="J401">
            <v>2019</v>
          </cell>
        </row>
        <row r="402">
          <cell r="A402" t="str">
            <v>090WASHINGTONJOHNSON CITY</v>
          </cell>
          <cell r="B402" t="str">
            <v>WASHINGTON</v>
          </cell>
          <cell r="C402" t="str">
            <v>JOHNSON CITY</v>
          </cell>
          <cell r="E402">
            <v>2.15</v>
          </cell>
          <cell r="F402">
            <v>1.71</v>
          </cell>
          <cell r="H402">
            <v>3.86</v>
          </cell>
          <cell r="I402" t="str">
            <v>090</v>
          </cell>
          <cell r="J402">
            <v>2019</v>
          </cell>
        </row>
        <row r="403">
          <cell r="A403" t="str">
            <v>090WASHINGTONJONESBOROUGH</v>
          </cell>
          <cell r="B403" t="str">
            <v>WASHINGTON</v>
          </cell>
          <cell r="C403" t="str">
            <v>JONESBOROUGH</v>
          </cell>
          <cell r="E403">
            <v>2.15</v>
          </cell>
          <cell r="F403">
            <v>1.2</v>
          </cell>
          <cell r="H403">
            <v>3.35</v>
          </cell>
          <cell r="I403" t="str">
            <v>090</v>
          </cell>
          <cell r="J403">
            <v>2019</v>
          </cell>
        </row>
        <row r="404">
          <cell r="A404" t="str">
            <v>090WASHINGTONWATAUGA</v>
          </cell>
          <cell r="B404" t="str">
            <v>WASHINGTON</v>
          </cell>
          <cell r="C404" t="str">
            <v>WATAUGA</v>
          </cell>
          <cell r="E404">
            <v>2.15</v>
          </cell>
          <cell r="F404">
            <v>0.7</v>
          </cell>
          <cell r="H404">
            <v>2.85</v>
          </cell>
          <cell r="I404" t="str">
            <v>090</v>
          </cell>
          <cell r="J404">
            <v>2019</v>
          </cell>
        </row>
        <row r="405">
          <cell r="A405" t="str">
            <v>090WASHINGTON</v>
          </cell>
          <cell r="B405" t="str">
            <v>WASHINGTON</v>
          </cell>
          <cell r="E405">
            <v>2.15</v>
          </cell>
          <cell r="H405">
            <v>2.15</v>
          </cell>
          <cell r="I405" t="str">
            <v>090</v>
          </cell>
          <cell r="J405">
            <v>2019</v>
          </cell>
        </row>
        <row r="406">
          <cell r="A406" t="str">
            <v>091WAYNECLIFTON</v>
          </cell>
          <cell r="B406" t="str">
            <v>WAYNE</v>
          </cell>
          <cell r="C406" t="str">
            <v>CLIFTON</v>
          </cell>
          <cell r="E406">
            <v>2.2999999999999998</v>
          </cell>
          <cell r="F406">
            <v>1</v>
          </cell>
          <cell r="H406">
            <v>3.3</v>
          </cell>
          <cell r="I406" t="str">
            <v>091</v>
          </cell>
          <cell r="J406">
            <v>2019</v>
          </cell>
        </row>
        <row r="407">
          <cell r="A407" t="str">
            <v>091WAYNECOLLINWOOD</v>
          </cell>
          <cell r="B407" t="str">
            <v>WAYNE</v>
          </cell>
          <cell r="C407" t="str">
            <v>COLLINWOOD</v>
          </cell>
          <cell r="E407">
            <v>2.2999999999999998</v>
          </cell>
          <cell r="F407">
            <v>1.6318999999999999</v>
          </cell>
          <cell r="H407">
            <v>3.9319000000000002</v>
          </cell>
          <cell r="I407" t="str">
            <v>091</v>
          </cell>
          <cell r="J407">
            <v>2019</v>
          </cell>
        </row>
        <row r="408">
          <cell r="A408" t="str">
            <v>091WAYNEWAYNESBORO</v>
          </cell>
          <cell r="B408" t="str">
            <v>WAYNE</v>
          </cell>
          <cell r="C408" t="str">
            <v>WAYNESBORO</v>
          </cell>
          <cell r="E408">
            <v>2.2999999999999998</v>
          </cell>
          <cell r="F408">
            <v>1.4474</v>
          </cell>
          <cell r="H408">
            <v>3.7473999999999998</v>
          </cell>
          <cell r="I408" t="str">
            <v>091</v>
          </cell>
          <cell r="J408">
            <v>2019</v>
          </cell>
        </row>
        <row r="409">
          <cell r="A409" t="str">
            <v>091WAYNE</v>
          </cell>
          <cell r="B409" t="str">
            <v>WAYNE</v>
          </cell>
          <cell r="E409">
            <v>2.2999999999999998</v>
          </cell>
          <cell r="H409">
            <v>2.2999999999999998</v>
          </cell>
          <cell r="I409" t="str">
            <v>091</v>
          </cell>
          <cell r="J409">
            <v>2019</v>
          </cell>
        </row>
        <row r="410">
          <cell r="A410" t="str">
            <v>092WEAKLEYDRESDEN</v>
          </cell>
          <cell r="B410" t="str">
            <v>WEAKLEY</v>
          </cell>
          <cell r="C410" t="str">
            <v>DRESDEN</v>
          </cell>
          <cell r="E410">
            <v>1.9726999999999999</v>
          </cell>
          <cell r="F410">
            <v>1.4837</v>
          </cell>
          <cell r="H410">
            <v>3.4563999999999999</v>
          </cell>
          <cell r="I410" t="str">
            <v>092</v>
          </cell>
          <cell r="J410">
            <v>2019</v>
          </cell>
        </row>
        <row r="411">
          <cell r="A411" t="str">
            <v>092WEAKLEYGLEASON</v>
          </cell>
          <cell r="B411" t="str">
            <v>WEAKLEY</v>
          </cell>
          <cell r="C411" t="str">
            <v>GLEASON</v>
          </cell>
          <cell r="E411">
            <v>1.9726999999999999</v>
          </cell>
          <cell r="F411">
            <v>1.6637999999999999</v>
          </cell>
          <cell r="H411">
            <v>3.6364999999999998</v>
          </cell>
          <cell r="I411" t="str">
            <v>092</v>
          </cell>
          <cell r="J411">
            <v>2019</v>
          </cell>
        </row>
        <row r="412">
          <cell r="A412" t="str">
            <v>092WEAKLEYGREENFIELD</v>
          </cell>
          <cell r="B412" t="str">
            <v>WEAKLEY</v>
          </cell>
          <cell r="C412" t="str">
            <v>GREENFIELD</v>
          </cell>
          <cell r="E412">
            <v>1.9726999999999999</v>
          </cell>
          <cell r="F412">
            <v>1.7322</v>
          </cell>
          <cell r="H412">
            <v>3.7048999999999999</v>
          </cell>
          <cell r="I412" t="str">
            <v>092</v>
          </cell>
          <cell r="J412">
            <v>2019</v>
          </cell>
        </row>
        <row r="413">
          <cell r="A413" t="str">
            <v>092WEAKLEYMARTIN</v>
          </cell>
          <cell r="B413" t="str">
            <v>WEAKLEY</v>
          </cell>
          <cell r="C413" t="str">
            <v>MARTIN</v>
          </cell>
          <cell r="E413">
            <v>1.9726999999999999</v>
          </cell>
          <cell r="F413">
            <v>1.4044000000000001</v>
          </cell>
          <cell r="H413">
            <v>3.3771</v>
          </cell>
          <cell r="I413" t="str">
            <v>092</v>
          </cell>
          <cell r="J413">
            <v>2019</v>
          </cell>
        </row>
        <row r="414">
          <cell r="A414" t="str">
            <v>092WEAKLEYMcKENZIE</v>
          </cell>
          <cell r="B414" t="str">
            <v>WEAKLEY</v>
          </cell>
          <cell r="C414" t="str">
            <v>McKENZIE</v>
          </cell>
          <cell r="E414">
            <v>1.9726999999999999</v>
          </cell>
          <cell r="F414">
            <v>1.0661</v>
          </cell>
          <cell r="H414">
            <v>3.0388000000000002</v>
          </cell>
          <cell r="I414" t="str">
            <v>092</v>
          </cell>
          <cell r="J414">
            <v>2019</v>
          </cell>
        </row>
        <row r="415">
          <cell r="A415" t="str">
            <v>092WEAKLEYSHARON</v>
          </cell>
          <cell r="B415" t="str">
            <v>WEAKLEY</v>
          </cell>
          <cell r="C415" t="str">
            <v>SHARON</v>
          </cell>
          <cell r="E415">
            <v>1.9726999999999999</v>
          </cell>
          <cell r="F415">
            <v>1.8004</v>
          </cell>
          <cell r="H415">
            <v>3.7730999999999999</v>
          </cell>
          <cell r="I415" t="str">
            <v>092</v>
          </cell>
          <cell r="J415">
            <v>2019</v>
          </cell>
        </row>
        <row r="416">
          <cell r="A416" t="str">
            <v>092WEAKLEY</v>
          </cell>
          <cell r="B416" t="str">
            <v>WEAKLEY</v>
          </cell>
          <cell r="E416">
            <v>1.9726999999999999</v>
          </cell>
          <cell r="H416">
            <v>1.9726999999999999</v>
          </cell>
          <cell r="I416" t="str">
            <v>092</v>
          </cell>
          <cell r="J416">
            <v>2019</v>
          </cell>
        </row>
        <row r="417">
          <cell r="A417" t="str">
            <v>093WHITESPARTA</v>
          </cell>
          <cell r="B417" t="str">
            <v>WHITE</v>
          </cell>
          <cell r="C417" t="str">
            <v>SPARTA</v>
          </cell>
          <cell r="E417">
            <v>2.0499999999999998</v>
          </cell>
          <cell r="F417">
            <v>1.05</v>
          </cell>
          <cell r="H417">
            <v>3.1</v>
          </cell>
          <cell r="I417" t="str">
            <v>093</v>
          </cell>
          <cell r="J417">
            <v>2019</v>
          </cell>
        </row>
        <row r="418">
          <cell r="A418" t="str">
            <v>093WHITE</v>
          </cell>
          <cell r="B418" t="str">
            <v>WHITE</v>
          </cell>
          <cell r="E418">
            <v>2.0499999999999998</v>
          </cell>
          <cell r="H418">
            <v>2.0499999999999998</v>
          </cell>
          <cell r="I418" t="str">
            <v>093</v>
          </cell>
          <cell r="J418">
            <v>2019</v>
          </cell>
        </row>
        <row r="419">
          <cell r="A419" t="str">
            <v>094WILLIAMSONBRENTWOOD</v>
          </cell>
          <cell r="B419" t="str">
            <v>WILLIAMSON</v>
          </cell>
          <cell r="C419" t="str">
            <v>BRENTWOOD</v>
          </cell>
          <cell r="E419">
            <v>2.2200000000000002</v>
          </cell>
          <cell r="F419">
            <v>0.36</v>
          </cell>
          <cell r="H419">
            <v>2.58</v>
          </cell>
          <cell r="I419" t="str">
            <v>094</v>
          </cell>
          <cell r="J419">
            <v>2019</v>
          </cell>
        </row>
        <row r="420">
          <cell r="A420" t="str">
            <v>094WILLIAMSONFAIRVIEW</v>
          </cell>
          <cell r="B420" t="str">
            <v>WILLIAMSON</v>
          </cell>
          <cell r="C420" t="str">
            <v>FAIRVIEW</v>
          </cell>
          <cell r="E420">
            <v>2.2200000000000002</v>
          </cell>
          <cell r="F420">
            <v>0.87649999999999995</v>
          </cell>
          <cell r="H420">
            <v>3.0964999999999998</v>
          </cell>
          <cell r="I420" t="str">
            <v>094</v>
          </cell>
          <cell r="J420">
            <v>2019</v>
          </cell>
        </row>
        <row r="421">
          <cell r="A421" t="str">
            <v>094WILLIAMSONFRANKLIN IN 9TH SSD9TH SSD</v>
          </cell>
          <cell r="B421" t="str">
            <v>WILLIAMSON</v>
          </cell>
          <cell r="C421" t="str">
            <v>FRANKLIN IN 9TH SSD</v>
          </cell>
          <cell r="D421" t="str">
            <v>9TH SSD</v>
          </cell>
          <cell r="E421">
            <v>1.98</v>
          </cell>
          <cell r="F421">
            <v>0.41760000000000003</v>
          </cell>
          <cell r="G421">
            <v>0.82899999999999996</v>
          </cell>
          <cell r="H421">
            <v>3.2265999999999999</v>
          </cell>
          <cell r="I421" t="str">
            <v>094</v>
          </cell>
          <cell r="J421">
            <v>2019</v>
          </cell>
        </row>
        <row r="422">
          <cell r="A422" t="str">
            <v>094WILLIAMSONFRANKLIN IN 9TH SSD</v>
          </cell>
          <cell r="B422" t="str">
            <v>WILLIAMSON</v>
          </cell>
          <cell r="C422" t="str">
            <v>FRANKLIN IN 9TH SSD</v>
          </cell>
          <cell r="E422">
            <v>2.16</v>
          </cell>
          <cell r="F422">
            <v>0.41760000000000003</v>
          </cell>
          <cell r="H422">
            <v>2.5775999999999999</v>
          </cell>
          <cell r="I422" t="str">
            <v>094</v>
          </cell>
          <cell r="J422">
            <v>2019</v>
          </cell>
        </row>
        <row r="423">
          <cell r="A423" t="str">
            <v>094WILLIAMSONNOLENSVILLE</v>
          </cell>
          <cell r="B423" t="str">
            <v>WILLIAMSON</v>
          </cell>
          <cell r="C423" t="str">
            <v>NOLENSVILLE</v>
          </cell>
          <cell r="E423">
            <v>2.2200000000000002</v>
          </cell>
          <cell r="F423">
            <v>0.15</v>
          </cell>
          <cell r="H423">
            <v>2.37</v>
          </cell>
          <cell r="I423" t="str">
            <v>094</v>
          </cell>
          <cell r="J423">
            <v>2019</v>
          </cell>
        </row>
        <row r="424">
          <cell r="A424" t="str">
            <v>094WILLIAMSONSPRING HILL</v>
          </cell>
          <cell r="B424" t="str">
            <v>WILLIAMSON</v>
          </cell>
          <cell r="C424" t="str">
            <v>SPRING HILL</v>
          </cell>
          <cell r="E424">
            <v>2.16</v>
          </cell>
          <cell r="F424">
            <v>0.91690000000000005</v>
          </cell>
          <cell r="H424">
            <v>3.0769000000000002</v>
          </cell>
          <cell r="I424" t="str">
            <v>094</v>
          </cell>
          <cell r="J424">
            <v>2019</v>
          </cell>
        </row>
        <row r="425">
          <cell r="A425" t="str">
            <v>094WILLIAMSONTHOMPSON'S STATION</v>
          </cell>
          <cell r="B425" t="str">
            <v>WILLIAMSON</v>
          </cell>
          <cell r="C425" t="str">
            <v>THOMPSON'S STATION</v>
          </cell>
          <cell r="E425">
            <v>2.2200000000000002</v>
          </cell>
          <cell r="F425">
            <v>0.10299999999999999</v>
          </cell>
          <cell r="H425">
            <v>2.323</v>
          </cell>
          <cell r="I425" t="str">
            <v>094</v>
          </cell>
          <cell r="J425">
            <v>2019</v>
          </cell>
        </row>
        <row r="426">
          <cell r="A426" t="str">
            <v>094WILLIAMSON9TH SSD</v>
          </cell>
          <cell r="B426" t="str">
            <v>WILLIAMSON</v>
          </cell>
          <cell r="D426" t="str">
            <v>9TH SSD</v>
          </cell>
          <cell r="E426">
            <v>1.98</v>
          </cell>
          <cell r="G426">
            <v>0.82899999999999996</v>
          </cell>
          <cell r="H426">
            <v>2.8090000000000002</v>
          </cell>
          <cell r="I426" t="str">
            <v>094</v>
          </cell>
          <cell r="J426">
            <v>2019</v>
          </cell>
        </row>
        <row r="427">
          <cell r="A427" t="str">
            <v>094WILLIAMSON</v>
          </cell>
          <cell r="B427" t="str">
            <v>WILLIAMSON</v>
          </cell>
          <cell r="E427">
            <v>2.2200000000000002</v>
          </cell>
          <cell r="H427">
            <v>2.2200000000000002</v>
          </cell>
          <cell r="I427" t="str">
            <v>094</v>
          </cell>
          <cell r="J427">
            <v>2019</v>
          </cell>
        </row>
        <row r="428">
          <cell r="A428" t="str">
            <v>095WILSONLEBANONLEBANON SSD</v>
          </cell>
          <cell r="B428" t="str">
            <v>WILSON</v>
          </cell>
          <cell r="C428" t="str">
            <v>LEBANON</v>
          </cell>
          <cell r="D428" t="str">
            <v>LEBANON SSD</v>
          </cell>
          <cell r="E428">
            <v>2.5188999999999999</v>
          </cell>
          <cell r="F428">
            <v>0.85750000000000004</v>
          </cell>
          <cell r="G428">
            <v>0.38269999999999998</v>
          </cell>
          <cell r="H428">
            <v>3.7591000000000001</v>
          </cell>
          <cell r="I428" t="str">
            <v>095</v>
          </cell>
          <cell r="J428">
            <v>2019</v>
          </cell>
        </row>
        <row r="429">
          <cell r="A429" t="str">
            <v>095WILSONLEBANONWILSON SSD</v>
          </cell>
          <cell r="B429" t="str">
            <v>WILSON</v>
          </cell>
          <cell r="C429" t="str">
            <v>LEBANON</v>
          </cell>
          <cell r="D429" t="str">
            <v>WILSON SSD</v>
          </cell>
          <cell r="E429">
            <v>2.5188999999999999</v>
          </cell>
          <cell r="F429">
            <v>0.85750000000000004</v>
          </cell>
          <cell r="H429">
            <v>3.3763999999999998</v>
          </cell>
          <cell r="I429" t="str">
            <v>095</v>
          </cell>
          <cell r="J429">
            <v>2019</v>
          </cell>
        </row>
        <row r="430">
          <cell r="A430" t="str">
            <v>095WILSONMOUNT JULIETWILSON SSD</v>
          </cell>
          <cell r="B430" t="str">
            <v>WILSON</v>
          </cell>
          <cell r="C430" t="str">
            <v>MOUNT JULIET</v>
          </cell>
          <cell r="D430" t="str">
            <v>WILSON SSD</v>
          </cell>
          <cell r="E430">
            <v>2.5188999999999999</v>
          </cell>
          <cell r="F430">
            <v>0.16639999999999999</v>
          </cell>
          <cell r="H430">
            <v>2.6852999999999998</v>
          </cell>
          <cell r="I430" t="str">
            <v>095</v>
          </cell>
          <cell r="J430">
            <v>2019</v>
          </cell>
        </row>
        <row r="431">
          <cell r="A431" t="str">
            <v>095WILSONWATERTOWNWILSON SSD</v>
          </cell>
          <cell r="B431" t="str">
            <v>WILSON</v>
          </cell>
          <cell r="C431" t="str">
            <v>WATERTOWN</v>
          </cell>
          <cell r="D431" t="str">
            <v>WILSON SSD</v>
          </cell>
          <cell r="E431">
            <v>2.5188999999999999</v>
          </cell>
          <cell r="F431">
            <v>0.88219999999999998</v>
          </cell>
          <cell r="H431">
            <v>3.4011</v>
          </cell>
          <cell r="I431" t="str">
            <v>095</v>
          </cell>
          <cell r="J431">
            <v>2019</v>
          </cell>
        </row>
        <row r="432">
          <cell r="A432" t="str">
            <v>095WILSONLEBANON SSD</v>
          </cell>
          <cell r="B432" t="str">
            <v>WILSON</v>
          </cell>
          <cell r="D432" t="str">
            <v>LEBANON SSD</v>
          </cell>
          <cell r="E432">
            <v>2.5188999999999999</v>
          </cell>
          <cell r="G432">
            <v>0.38269999999999998</v>
          </cell>
          <cell r="H432">
            <v>2.9016000000000002</v>
          </cell>
          <cell r="I432" t="str">
            <v>095</v>
          </cell>
          <cell r="J432">
            <v>2019</v>
          </cell>
        </row>
        <row r="433">
          <cell r="A433" t="str">
            <v>095WILSON</v>
          </cell>
          <cell r="B433" t="str">
            <v>WILSON</v>
          </cell>
          <cell r="E433">
            <v>2.5188999999999999</v>
          </cell>
          <cell r="H433">
            <v>2.5188999999999999</v>
          </cell>
          <cell r="I433" t="str">
            <v>095</v>
          </cell>
          <cell r="J433">
            <v>2019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nsus.gov/library/publications/2011/compendia/usa-counties-2011.html" TargetMode="External"/><Relationship Id="rId1" Type="http://schemas.openxmlformats.org/officeDocument/2006/relationships/hyperlink" Target="https://www.nass.usda.gov/Publications/AgCensus/2022/Online_Resources/County_Profiles/Tennessee/cp99047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ensus.gov/library/publications/2011/compendia/usa-counties-201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64901-5DBB-4AED-8D3E-544EB7403704}">
  <sheetPr>
    <pageSetUpPr fitToPage="1"/>
  </sheetPr>
  <dimension ref="A1:H95"/>
  <sheetViews>
    <sheetView tabSelected="1" workbookViewId="0">
      <pane ySplit="1" topLeftCell="A2" activePane="bottomLeft" state="frozen"/>
      <selection pane="bottomLeft" activeCell="G15" sqref="G15"/>
    </sheetView>
  </sheetViews>
  <sheetFormatPr defaultColWidth="8.85546875" defaultRowHeight="15" x14ac:dyDescent="0.25"/>
  <cols>
    <col min="1" max="1" width="4.7109375" style="6" bestFit="1" customWidth="1"/>
    <col min="2" max="2" width="13" style="6" bestFit="1" customWidth="1"/>
    <col min="3" max="3" width="14.42578125" style="16" bestFit="1" customWidth="1"/>
    <col min="4" max="4" width="8.85546875" style="6"/>
    <col min="5" max="5" width="15.140625" style="6" hidden="1" customWidth="1"/>
    <col min="6" max="6" width="0" style="6" hidden="1" customWidth="1"/>
    <col min="7" max="7" width="9.85546875" style="8" bestFit="1" customWidth="1"/>
    <col min="8" max="8" width="15.42578125" style="6" customWidth="1"/>
    <col min="9" max="16384" width="8.85546875" style="6"/>
  </cols>
  <sheetData>
    <row r="1" spans="1:8" ht="36.6" customHeight="1" x14ac:dyDescent="0.25">
      <c r="A1" s="1" t="s">
        <v>0</v>
      </c>
      <c r="B1" s="1" t="s">
        <v>1</v>
      </c>
      <c r="C1" s="2" t="s">
        <v>2</v>
      </c>
      <c r="D1" s="3"/>
      <c r="E1" s="3"/>
      <c r="F1" s="3"/>
      <c r="G1" s="4" t="s">
        <v>3</v>
      </c>
      <c r="H1" s="5" t="s">
        <v>4</v>
      </c>
    </row>
    <row r="2" spans="1:8" x14ac:dyDescent="0.25">
      <c r="A2" s="6">
        <v>1</v>
      </c>
      <c r="B2" s="6" t="s">
        <v>6</v>
      </c>
      <c r="C2" s="7">
        <v>56572</v>
      </c>
      <c r="E2" s="6" t="s">
        <v>7</v>
      </c>
      <c r="F2" s="6" t="s">
        <v>8</v>
      </c>
      <c r="G2" s="8">
        <v>220685</v>
      </c>
      <c r="H2" s="9">
        <f>C2/G2</f>
        <v>0.25634728232548654</v>
      </c>
    </row>
    <row r="3" spans="1:8" x14ac:dyDescent="0.25">
      <c r="A3" s="6">
        <v>2</v>
      </c>
      <c r="B3" s="6" t="s">
        <v>10</v>
      </c>
      <c r="C3" s="7">
        <v>243200</v>
      </c>
      <c r="E3" s="6" t="s">
        <v>11</v>
      </c>
      <c r="F3" s="6" t="s">
        <v>12</v>
      </c>
      <c r="G3" s="8">
        <v>303891</v>
      </c>
      <c r="H3" s="9">
        <f t="shared" ref="H3:H66" si="0">C3/G3</f>
        <v>0.80028694499014452</v>
      </c>
    </row>
    <row r="4" spans="1:8" x14ac:dyDescent="0.25">
      <c r="A4" s="6">
        <v>3</v>
      </c>
      <c r="B4" s="6" t="s">
        <v>14</v>
      </c>
      <c r="C4" s="7">
        <v>184188</v>
      </c>
      <c r="E4" s="6" t="s">
        <v>15</v>
      </c>
      <c r="F4" s="6" t="s">
        <v>16</v>
      </c>
      <c r="G4" s="8">
        <v>279168</v>
      </c>
      <c r="H4" s="9">
        <f t="shared" si="0"/>
        <v>0.65977475928473173</v>
      </c>
    </row>
    <row r="5" spans="1:8" x14ac:dyDescent="0.25">
      <c r="A5" s="6">
        <v>4</v>
      </c>
      <c r="B5" s="6" t="s">
        <v>18</v>
      </c>
      <c r="C5" s="7">
        <v>173511</v>
      </c>
      <c r="E5" s="6" t="s">
        <v>19</v>
      </c>
      <c r="F5" s="6" t="s">
        <v>20</v>
      </c>
      <c r="G5" s="8">
        <v>260294</v>
      </c>
      <c r="H5" s="9">
        <f t="shared" si="0"/>
        <v>0.666596233489823</v>
      </c>
    </row>
    <row r="6" spans="1:8" x14ac:dyDescent="0.25">
      <c r="A6" s="6">
        <v>5</v>
      </c>
      <c r="B6" s="6" t="s">
        <v>22</v>
      </c>
      <c r="C6" s="7">
        <v>119366</v>
      </c>
      <c r="E6" s="6" t="s">
        <v>23</v>
      </c>
      <c r="F6" s="6" t="s">
        <v>24</v>
      </c>
      <c r="G6" s="8">
        <v>362656</v>
      </c>
      <c r="H6" s="9">
        <f t="shared" si="0"/>
        <v>0.32914387187858468</v>
      </c>
    </row>
    <row r="7" spans="1:8" x14ac:dyDescent="0.25">
      <c r="A7" s="6">
        <v>6</v>
      </c>
      <c r="B7" s="6" t="s">
        <v>26</v>
      </c>
      <c r="C7" s="7">
        <v>115957</v>
      </c>
      <c r="E7" s="6" t="s">
        <v>27</v>
      </c>
      <c r="F7" s="6" t="s">
        <v>28</v>
      </c>
      <c r="G7" s="8">
        <v>212160</v>
      </c>
      <c r="H7" s="9">
        <f t="shared" si="0"/>
        <v>0.54655448717948718</v>
      </c>
    </row>
    <row r="8" spans="1:8" x14ac:dyDescent="0.25">
      <c r="A8" s="6">
        <v>7</v>
      </c>
      <c r="B8" s="6" t="s">
        <v>30</v>
      </c>
      <c r="C8" s="7">
        <v>75133</v>
      </c>
      <c r="E8" s="6" t="s">
        <v>31</v>
      </c>
      <c r="F8" s="6" t="s">
        <v>32</v>
      </c>
      <c r="G8" s="8">
        <v>318880</v>
      </c>
      <c r="H8" s="9">
        <f t="shared" si="0"/>
        <v>0.23561527847466132</v>
      </c>
    </row>
    <row r="9" spans="1:8" x14ac:dyDescent="0.25">
      <c r="A9" s="6">
        <v>8</v>
      </c>
      <c r="B9" s="6" t="s">
        <v>34</v>
      </c>
      <c r="C9" s="7">
        <v>135237</v>
      </c>
      <c r="E9" s="6" t="s">
        <v>35</v>
      </c>
      <c r="F9" s="6" t="s">
        <v>36</v>
      </c>
      <c r="G9" s="8">
        <v>170054</v>
      </c>
      <c r="H9" s="9">
        <f t="shared" si="0"/>
        <v>0.79525915297493732</v>
      </c>
    </row>
    <row r="10" spans="1:8" x14ac:dyDescent="0.25">
      <c r="A10" s="6">
        <v>9</v>
      </c>
      <c r="B10" s="6" t="s">
        <v>38</v>
      </c>
      <c r="C10" s="7">
        <v>265873</v>
      </c>
      <c r="E10" s="6" t="s">
        <v>39</v>
      </c>
      <c r="F10" s="6" t="s">
        <v>40</v>
      </c>
      <c r="G10" s="8">
        <v>383910</v>
      </c>
      <c r="H10" s="9">
        <f t="shared" si="0"/>
        <v>0.69253991820999716</v>
      </c>
    </row>
    <row r="11" spans="1:8" x14ac:dyDescent="0.25">
      <c r="A11" s="6">
        <v>10</v>
      </c>
      <c r="B11" s="6" t="s">
        <v>42</v>
      </c>
      <c r="C11" s="7">
        <v>61240</v>
      </c>
      <c r="E11" s="6" t="s">
        <v>43</v>
      </c>
      <c r="F11" s="6" t="s">
        <v>44</v>
      </c>
      <c r="G11" s="8">
        <v>222477</v>
      </c>
      <c r="H11" s="9">
        <f t="shared" si="0"/>
        <v>0.27526440935467489</v>
      </c>
    </row>
    <row r="12" spans="1:8" x14ac:dyDescent="0.25">
      <c r="A12" s="6">
        <v>11</v>
      </c>
      <c r="B12" s="6" t="s">
        <v>46</v>
      </c>
      <c r="C12" s="7">
        <v>103304</v>
      </c>
      <c r="E12" s="6" t="s">
        <v>47</v>
      </c>
      <c r="F12" s="6" t="s">
        <v>48</v>
      </c>
      <c r="G12" s="8">
        <v>196563</v>
      </c>
      <c r="H12" s="9">
        <f t="shared" si="0"/>
        <v>0.52555160432024339</v>
      </c>
    </row>
    <row r="13" spans="1:8" x14ac:dyDescent="0.25">
      <c r="A13" s="6">
        <v>12</v>
      </c>
      <c r="B13" s="6" t="s">
        <v>50</v>
      </c>
      <c r="C13" s="7">
        <v>163149</v>
      </c>
      <c r="E13" s="6" t="s">
        <v>51</v>
      </c>
      <c r="F13" s="6" t="s">
        <v>52</v>
      </c>
      <c r="G13" s="8">
        <v>282592</v>
      </c>
      <c r="H13" s="9">
        <f t="shared" si="0"/>
        <v>0.57733056845204389</v>
      </c>
    </row>
    <row r="14" spans="1:8" x14ac:dyDescent="0.25">
      <c r="A14" s="6">
        <v>13</v>
      </c>
      <c r="B14" s="6" t="s">
        <v>54</v>
      </c>
      <c r="C14" s="7">
        <v>110766</v>
      </c>
      <c r="E14" s="6" t="s">
        <v>55</v>
      </c>
      <c r="F14" s="6" t="s">
        <v>56</v>
      </c>
      <c r="G14" s="8">
        <v>165920</v>
      </c>
      <c r="H14" s="9">
        <f t="shared" si="0"/>
        <v>0.66758678881388622</v>
      </c>
    </row>
    <row r="15" spans="1:8" x14ac:dyDescent="0.25">
      <c r="A15" s="6">
        <v>14</v>
      </c>
      <c r="B15" s="6" t="s">
        <v>58</v>
      </c>
      <c r="C15" s="7">
        <v>124123</v>
      </c>
      <c r="E15" s="6" t="s">
        <v>59</v>
      </c>
      <c r="F15" s="6" t="s">
        <v>60</v>
      </c>
      <c r="G15" s="8">
        <v>283616</v>
      </c>
      <c r="H15" s="9">
        <f t="shared" si="0"/>
        <v>0.43764456166083721</v>
      </c>
    </row>
    <row r="16" spans="1:8" x14ac:dyDescent="0.25">
      <c r="A16" s="6">
        <v>15</v>
      </c>
      <c r="B16" s="6" t="s">
        <v>62</v>
      </c>
      <c r="C16" s="7">
        <v>176761</v>
      </c>
      <c r="E16" s="6" t="s">
        <v>63</v>
      </c>
      <c r="F16" s="6" t="s">
        <v>64</v>
      </c>
      <c r="G16" s="8">
        <v>278054</v>
      </c>
      <c r="H16" s="9">
        <f t="shared" si="0"/>
        <v>0.63570745250922478</v>
      </c>
    </row>
    <row r="17" spans="1:8" x14ac:dyDescent="0.25">
      <c r="A17" s="6">
        <v>16</v>
      </c>
      <c r="B17" s="6" t="s">
        <v>66</v>
      </c>
      <c r="C17" s="7">
        <v>151447</v>
      </c>
      <c r="E17" s="6" t="s">
        <v>67</v>
      </c>
      <c r="F17" s="6" t="s">
        <v>68</v>
      </c>
      <c r="G17" s="8">
        <v>169901</v>
      </c>
      <c r="H17" s="9">
        <f t="shared" si="0"/>
        <v>0.89138380586341459</v>
      </c>
    </row>
    <row r="18" spans="1:8" x14ac:dyDescent="0.25">
      <c r="A18" s="6">
        <v>17</v>
      </c>
      <c r="B18" s="6" t="s">
        <v>70</v>
      </c>
      <c r="C18" s="7">
        <v>155492</v>
      </c>
      <c r="E18" s="6" t="s">
        <v>71</v>
      </c>
      <c r="F18" s="6" t="s">
        <v>72</v>
      </c>
      <c r="G18" s="8">
        <v>438368</v>
      </c>
      <c r="H18" s="9">
        <f t="shared" si="0"/>
        <v>0.35470654792320605</v>
      </c>
    </row>
    <row r="19" spans="1:8" x14ac:dyDescent="0.25">
      <c r="A19" s="6">
        <v>18</v>
      </c>
      <c r="B19" s="6" t="s">
        <v>74</v>
      </c>
      <c r="C19" s="7">
        <v>156073</v>
      </c>
      <c r="E19" s="6" t="s">
        <v>75</v>
      </c>
      <c r="F19" s="6" t="s">
        <v>76</v>
      </c>
      <c r="G19" s="8">
        <v>220742</v>
      </c>
      <c r="H19" s="9">
        <f t="shared" si="0"/>
        <v>0.70703808065524454</v>
      </c>
    </row>
    <row r="20" spans="1:8" x14ac:dyDescent="0.25">
      <c r="A20" s="6">
        <v>19</v>
      </c>
      <c r="B20" s="6" t="s">
        <v>78</v>
      </c>
      <c r="C20" s="7">
        <v>123389</v>
      </c>
      <c r="E20" s="6" t="s">
        <v>79</v>
      </c>
      <c r="F20" s="6" t="s">
        <v>80</v>
      </c>
      <c r="G20" s="8">
        <v>210547</v>
      </c>
      <c r="H20" s="9">
        <f t="shared" si="0"/>
        <v>0.58604017155314492</v>
      </c>
    </row>
    <row r="21" spans="1:8" x14ac:dyDescent="0.25">
      <c r="A21" s="6">
        <v>20</v>
      </c>
      <c r="B21" s="6" t="s">
        <v>82</v>
      </c>
      <c r="C21" s="7">
        <v>210818</v>
      </c>
      <c r="E21" s="6" t="s">
        <v>83</v>
      </c>
      <c r="F21" s="6" t="s">
        <v>84</v>
      </c>
      <c r="G21" s="8">
        <v>314419</v>
      </c>
      <c r="H21" s="9">
        <f t="shared" si="0"/>
        <v>0.67050019241839709</v>
      </c>
    </row>
    <row r="22" spans="1:8" x14ac:dyDescent="0.25">
      <c r="A22" s="6">
        <v>21</v>
      </c>
      <c r="B22" s="6" t="s">
        <v>86</v>
      </c>
      <c r="C22" s="7">
        <v>249574</v>
      </c>
      <c r="E22" s="6" t="s">
        <v>87</v>
      </c>
      <c r="F22" s="6" t="s">
        <v>88</v>
      </c>
      <c r="G22" s="8">
        <v>336947</v>
      </c>
      <c r="H22" s="9">
        <f t="shared" si="0"/>
        <v>0.74069215633319185</v>
      </c>
    </row>
    <row r="23" spans="1:8" x14ac:dyDescent="0.25">
      <c r="A23" s="6">
        <v>22</v>
      </c>
      <c r="B23" s="6" t="s">
        <v>90</v>
      </c>
      <c r="C23" s="7">
        <v>352769</v>
      </c>
      <c r="E23" s="6" t="s">
        <v>91</v>
      </c>
      <c r="F23" s="6" t="s">
        <v>92</v>
      </c>
      <c r="G23" s="8">
        <v>451987</v>
      </c>
      <c r="H23" s="9">
        <f t="shared" si="0"/>
        <v>0.7804848369532752</v>
      </c>
    </row>
    <row r="24" spans="1:8" x14ac:dyDescent="0.25">
      <c r="A24" s="6">
        <v>23</v>
      </c>
      <c r="B24" s="6" t="s">
        <v>94</v>
      </c>
      <c r="C24" s="7">
        <v>168368</v>
      </c>
      <c r="E24" s="6" t="s">
        <v>95</v>
      </c>
      <c r="F24" s="6" t="s">
        <v>96</v>
      </c>
      <c r="G24" s="8">
        <v>319341</v>
      </c>
      <c r="H24" s="9">
        <f t="shared" si="0"/>
        <v>0.52723577617656359</v>
      </c>
    </row>
    <row r="25" spans="1:8" x14ac:dyDescent="0.25">
      <c r="A25" s="6">
        <v>24</v>
      </c>
      <c r="B25" s="6" t="s">
        <v>98</v>
      </c>
      <c r="C25" s="7">
        <v>211768</v>
      </c>
      <c r="E25" s="6" t="s">
        <v>99</v>
      </c>
      <c r="F25" s="6" t="s">
        <v>100</v>
      </c>
      <c r="G25" s="8">
        <v>368493</v>
      </c>
      <c r="H25" s="9">
        <f t="shared" si="0"/>
        <v>0.57468662905401191</v>
      </c>
    </row>
    <row r="26" spans="1:8" x14ac:dyDescent="0.25">
      <c r="A26" s="6">
        <v>25</v>
      </c>
      <c r="B26" s="6" t="s">
        <v>102</v>
      </c>
      <c r="C26" s="7">
        <v>306236</v>
      </c>
      <c r="E26" s="6" t="s">
        <v>103</v>
      </c>
      <c r="F26" s="6" t="s">
        <v>104</v>
      </c>
      <c r="G26" s="8">
        <v>386298</v>
      </c>
      <c r="H26" s="9">
        <f t="shared" si="0"/>
        <v>0.79274549699972563</v>
      </c>
    </row>
    <row r="27" spans="1:8" x14ac:dyDescent="0.25">
      <c r="A27" s="6">
        <v>26</v>
      </c>
      <c r="B27" s="6" t="s">
        <v>106</v>
      </c>
      <c r="C27" s="7">
        <v>331659</v>
      </c>
      <c r="E27" s="6" t="s">
        <v>107</v>
      </c>
      <c r="F27" s="6" t="s">
        <v>108</v>
      </c>
      <c r="G27" s="8">
        <v>391149</v>
      </c>
      <c r="H27" s="9">
        <f t="shared" si="0"/>
        <v>0.84790962011918736</v>
      </c>
    </row>
    <row r="28" spans="1:8" x14ac:dyDescent="0.25">
      <c r="A28" s="6">
        <v>27</v>
      </c>
      <c r="B28" s="6" t="s">
        <v>110</v>
      </c>
      <c r="C28" s="7">
        <v>133752</v>
      </c>
      <c r="E28" s="6" t="s">
        <v>111</v>
      </c>
      <c r="F28" s="6" t="s">
        <v>112</v>
      </c>
      <c r="G28" s="8">
        <v>193562</v>
      </c>
      <c r="H28" s="9">
        <f t="shared" si="0"/>
        <v>0.69100339942757361</v>
      </c>
    </row>
    <row r="29" spans="1:8" x14ac:dyDescent="0.25">
      <c r="A29" s="6">
        <v>28</v>
      </c>
      <c r="B29" s="6" t="s">
        <v>114</v>
      </c>
      <c r="C29" s="7">
        <v>240187</v>
      </c>
      <c r="E29" s="6" t="s">
        <v>115</v>
      </c>
      <c r="F29" s="6" t="s">
        <v>116</v>
      </c>
      <c r="G29" s="8">
        <v>399430</v>
      </c>
      <c r="H29" s="9">
        <f t="shared" si="0"/>
        <v>0.6013243872518339</v>
      </c>
    </row>
    <row r="30" spans="1:8" x14ac:dyDescent="0.25">
      <c r="A30" s="6">
        <v>29</v>
      </c>
      <c r="B30" s="6" t="s">
        <v>118</v>
      </c>
      <c r="C30" s="7">
        <v>117728</v>
      </c>
      <c r="E30" s="6" t="s">
        <v>119</v>
      </c>
      <c r="F30" s="6" t="s">
        <v>120</v>
      </c>
      <c r="G30" s="8">
        <v>231130</v>
      </c>
      <c r="H30" s="9">
        <f t="shared" si="0"/>
        <v>0.50935836974862636</v>
      </c>
    </row>
    <row r="31" spans="1:8" x14ac:dyDescent="0.25">
      <c r="A31" s="6">
        <v>30</v>
      </c>
      <c r="B31" s="6" t="s">
        <v>122</v>
      </c>
      <c r="C31" s="7">
        <v>48476</v>
      </c>
      <c r="E31" s="6" t="s">
        <v>123</v>
      </c>
      <c r="F31" s="6" t="s">
        <v>124</v>
      </c>
      <c r="G31" s="8">
        <v>112493</v>
      </c>
      <c r="H31" s="9">
        <f t="shared" si="0"/>
        <v>0.43092459086343149</v>
      </c>
    </row>
    <row r="32" spans="1:8" x14ac:dyDescent="0.25">
      <c r="A32" s="6">
        <v>31</v>
      </c>
      <c r="B32" s="6" t="s">
        <v>126</v>
      </c>
      <c r="C32" s="7">
        <v>105222</v>
      </c>
      <c r="E32" s="6" t="s">
        <v>127</v>
      </c>
      <c r="F32" s="6" t="s">
        <v>128</v>
      </c>
      <c r="G32" s="8">
        <v>143040</v>
      </c>
      <c r="H32" s="9">
        <f t="shared" si="0"/>
        <v>0.73561241610738259</v>
      </c>
    </row>
    <row r="33" spans="1:8" x14ac:dyDescent="0.25">
      <c r="A33" s="6">
        <v>32</v>
      </c>
      <c r="B33" s="6" t="s">
        <v>130</v>
      </c>
      <c r="C33" s="7">
        <v>351554</v>
      </c>
      <c r="E33" s="6" t="s">
        <v>131</v>
      </c>
      <c r="F33" s="6" t="s">
        <v>132</v>
      </c>
      <c r="G33" s="8">
        <v>429050</v>
      </c>
      <c r="H33" s="9">
        <f t="shared" si="0"/>
        <v>0.81937769490735346</v>
      </c>
    </row>
    <row r="34" spans="1:8" x14ac:dyDescent="0.25">
      <c r="A34" s="6">
        <v>33</v>
      </c>
      <c r="B34" s="6" t="s">
        <v>134</v>
      </c>
      <c r="C34" s="7">
        <v>215946</v>
      </c>
      <c r="E34" s="6" t="s">
        <v>135</v>
      </c>
      <c r="F34" s="6" t="s">
        <v>136</v>
      </c>
      <c r="G34" s="8">
        <v>381638</v>
      </c>
      <c r="H34" s="9">
        <f t="shared" si="0"/>
        <v>0.56583987967655214</v>
      </c>
    </row>
    <row r="35" spans="1:8" x14ac:dyDescent="0.25">
      <c r="A35" s="6">
        <v>34</v>
      </c>
      <c r="B35" s="6" t="s">
        <v>138</v>
      </c>
      <c r="C35" s="7">
        <v>203314</v>
      </c>
      <c r="E35" s="6" t="s">
        <v>139</v>
      </c>
      <c r="F35" s="6" t="s">
        <v>140</v>
      </c>
      <c r="G35" s="8">
        <v>319763</v>
      </c>
      <c r="H35" s="9">
        <f t="shared" si="0"/>
        <v>0.63582715948999724</v>
      </c>
    </row>
    <row r="36" spans="1:8" x14ac:dyDescent="0.25">
      <c r="A36" s="6">
        <v>35</v>
      </c>
      <c r="B36" s="6" t="s">
        <v>142</v>
      </c>
      <c r="C36" s="7">
        <v>281894</v>
      </c>
      <c r="E36" s="6" t="s">
        <v>143</v>
      </c>
      <c r="F36" s="6" t="s">
        <v>144</v>
      </c>
      <c r="G36" s="8">
        <v>341856</v>
      </c>
      <c r="H36" s="9">
        <f t="shared" si="0"/>
        <v>0.8245986614246934</v>
      </c>
    </row>
    <row r="37" spans="1:8" x14ac:dyDescent="0.25">
      <c r="A37" s="6">
        <v>36</v>
      </c>
      <c r="B37" s="6" t="s">
        <v>146</v>
      </c>
      <c r="C37" s="7">
        <v>236502</v>
      </c>
      <c r="E37" s="6" t="s">
        <v>147</v>
      </c>
      <c r="F37" s="6" t="s">
        <v>148</v>
      </c>
      <c r="G37" s="8">
        <v>336582</v>
      </c>
      <c r="H37" s="9">
        <f t="shared" si="0"/>
        <v>0.70265789614417884</v>
      </c>
    </row>
    <row r="38" spans="1:8" x14ac:dyDescent="0.25">
      <c r="A38" s="6">
        <v>37</v>
      </c>
      <c r="B38" s="6" t="s">
        <v>150</v>
      </c>
      <c r="C38" s="7">
        <v>250633</v>
      </c>
      <c r="E38" s="6" t="s">
        <v>151</v>
      </c>
      <c r="F38" s="6" t="s">
        <v>152</v>
      </c>
      <c r="G38" s="8">
        <v>379808</v>
      </c>
      <c r="H38" s="9">
        <f t="shared" si="0"/>
        <v>0.65989394641503074</v>
      </c>
    </row>
    <row r="39" spans="1:8" x14ac:dyDescent="0.25">
      <c r="A39" s="6">
        <v>38</v>
      </c>
      <c r="B39" s="6" t="s">
        <v>154</v>
      </c>
      <c r="C39" s="7">
        <v>91636</v>
      </c>
      <c r="E39" s="6" t="s">
        <v>155</v>
      </c>
      <c r="F39" s="6" t="s">
        <v>156</v>
      </c>
      <c r="G39" s="8">
        <v>132429</v>
      </c>
      <c r="H39" s="9">
        <f t="shared" si="0"/>
        <v>0.69196324067991155</v>
      </c>
    </row>
    <row r="40" spans="1:8" x14ac:dyDescent="0.25">
      <c r="A40" s="6">
        <v>39</v>
      </c>
      <c r="B40" s="6" t="s">
        <v>158</v>
      </c>
      <c r="C40" s="7">
        <v>240250</v>
      </c>
      <c r="E40" s="6" t="s">
        <v>159</v>
      </c>
      <c r="F40" s="6" t="s">
        <v>160</v>
      </c>
      <c r="G40" s="8">
        <v>356301</v>
      </c>
      <c r="H40" s="9">
        <f t="shared" si="0"/>
        <v>0.67428943505631478</v>
      </c>
    </row>
    <row r="41" spans="1:8" x14ac:dyDescent="0.25">
      <c r="A41" s="6">
        <v>40</v>
      </c>
      <c r="B41" s="6" t="s">
        <v>162</v>
      </c>
      <c r="C41" s="7">
        <v>156001</v>
      </c>
      <c r="E41" s="6" t="s">
        <v>163</v>
      </c>
      <c r="F41" s="6" t="s">
        <v>164</v>
      </c>
      <c r="G41" s="8">
        <v>204518</v>
      </c>
      <c r="H41" s="9">
        <f t="shared" si="0"/>
        <v>0.76277393676840177</v>
      </c>
    </row>
    <row r="42" spans="1:8" x14ac:dyDescent="0.25">
      <c r="A42" s="6">
        <v>41</v>
      </c>
      <c r="B42" s="6" t="s">
        <v>166</v>
      </c>
      <c r="C42" s="7">
        <v>92173</v>
      </c>
      <c r="E42" s="6" t="s">
        <v>167</v>
      </c>
      <c r="F42" s="6" t="s">
        <v>168</v>
      </c>
      <c r="G42" s="8">
        <v>201171</v>
      </c>
      <c r="H42" s="9">
        <f t="shared" si="0"/>
        <v>0.4581823423853339</v>
      </c>
    </row>
    <row r="43" spans="1:8" x14ac:dyDescent="0.25">
      <c r="A43" s="6">
        <v>42</v>
      </c>
      <c r="B43" s="6" t="s">
        <v>170</v>
      </c>
      <c r="C43" s="7">
        <v>83376</v>
      </c>
      <c r="E43" s="6" t="s">
        <v>171</v>
      </c>
      <c r="F43" s="6" t="s">
        <v>172</v>
      </c>
      <c r="G43" s="8">
        <v>193747</v>
      </c>
      <c r="H43" s="9">
        <f t="shared" si="0"/>
        <v>0.43033440517788663</v>
      </c>
    </row>
    <row r="44" spans="1:8" x14ac:dyDescent="0.25">
      <c r="A44" s="6">
        <v>43</v>
      </c>
      <c r="B44" s="6" t="s">
        <v>174</v>
      </c>
      <c r="C44" s="7">
        <v>79386</v>
      </c>
      <c r="E44" s="6" t="s">
        <v>175</v>
      </c>
      <c r="F44" s="6" t="s">
        <v>176</v>
      </c>
      <c r="G44" s="8">
        <v>124026</v>
      </c>
      <c r="H44" s="9">
        <f t="shared" si="0"/>
        <v>0.64007546804702242</v>
      </c>
    </row>
    <row r="45" spans="1:8" x14ac:dyDescent="0.25">
      <c r="A45" s="6">
        <v>44</v>
      </c>
      <c r="B45" s="6" t="s">
        <v>178</v>
      </c>
      <c r="C45" s="7">
        <v>201810</v>
      </c>
      <c r="E45" s="6" t="s">
        <v>179</v>
      </c>
      <c r="F45" s="6" t="s">
        <v>180</v>
      </c>
      <c r="G45" s="8">
        <v>324570</v>
      </c>
      <c r="H45" s="9">
        <f t="shared" si="0"/>
        <v>0.62177650429799425</v>
      </c>
    </row>
    <row r="46" spans="1:8" x14ac:dyDescent="0.25">
      <c r="A46" s="6">
        <v>45</v>
      </c>
      <c r="B46" s="6" t="s">
        <v>182</v>
      </c>
      <c r="C46" s="7">
        <v>304628</v>
      </c>
      <c r="E46" s="6" t="s">
        <v>183</v>
      </c>
      <c r="F46" s="6" t="s">
        <v>184</v>
      </c>
      <c r="G46" s="8">
        <v>395462</v>
      </c>
      <c r="H46" s="9">
        <f t="shared" si="0"/>
        <v>0.77030915739059636</v>
      </c>
    </row>
    <row r="47" spans="1:8" x14ac:dyDescent="0.25">
      <c r="A47" s="6">
        <v>46</v>
      </c>
      <c r="B47" s="6" t="s">
        <v>186</v>
      </c>
      <c r="C47" s="7">
        <v>115582</v>
      </c>
      <c r="E47" s="6" t="s">
        <v>187</v>
      </c>
      <c r="F47" s="6" t="s">
        <v>188</v>
      </c>
      <c r="G47" s="8">
        <v>180787</v>
      </c>
      <c r="H47" s="9">
        <f t="shared" si="0"/>
        <v>0.63932694275583979</v>
      </c>
    </row>
    <row r="48" spans="1:8" x14ac:dyDescent="0.25">
      <c r="A48" s="6">
        <v>47</v>
      </c>
      <c r="B48" s="6" t="s">
        <v>190</v>
      </c>
      <c r="C48" s="7">
        <v>315040</v>
      </c>
      <c r="E48" s="6" t="s">
        <v>191</v>
      </c>
      <c r="F48" s="6" t="s">
        <v>192</v>
      </c>
      <c r="G48" s="8">
        <v>365203</v>
      </c>
      <c r="H48" s="9">
        <f t="shared" si="0"/>
        <v>0.86264351607188328</v>
      </c>
    </row>
    <row r="49" spans="1:8" x14ac:dyDescent="0.25">
      <c r="A49" s="6">
        <v>48</v>
      </c>
      <c r="B49" s="6" t="s">
        <v>194</v>
      </c>
      <c r="C49" s="7">
        <v>81205</v>
      </c>
      <c r="E49" s="6" t="s">
        <v>195</v>
      </c>
      <c r="F49" s="6" t="s">
        <v>196</v>
      </c>
      <c r="G49" s="8">
        <v>158278</v>
      </c>
      <c r="H49" s="9">
        <f t="shared" si="0"/>
        <v>0.51305298272659494</v>
      </c>
    </row>
    <row r="50" spans="1:8" x14ac:dyDescent="0.25">
      <c r="A50" s="6">
        <v>49</v>
      </c>
      <c r="B50" s="6" t="s">
        <v>198</v>
      </c>
      <c r="C50" s="7">
        <v>166034</v>
      </c>
      <c r="E50" s="6" t="s">
        <v>199</v>
      </c>
      <c r="F50" s="6" t="s">
        <v>200</v>
      </c>
      <c r="G50" s="8">
        <v>276621</v>
      </c>
      <c r="H50" s="9">
        <f t="shared" si="0"/>
        <v>0.60022196434833219</v>
      </c>
    </row>
    <row r="51" spans="1:8" x14ac:dyDescent="0.25">
      <c r="A51" s="6">
        <v>50</v>
      </c>
      <c r="B51" s="6" t="s">
        <v>202</v>
      </c>
      <c r="C51" s="7">
        <v>265342</v>
      </c>
      <c r="E51" s="6" t="s">
        <v>203</v>
      </c>
      <c r="F51" s="6" t="s">
        <v>204</v>
      </c>
      <c r="G51" s="8">
        <v>358938</v>
      </c>
      <c r="H51" s="9">
        <f t="shared" si="0"/>
        <v>0.73924187464130298</v>
      </c>
    </row>
    <row r="52" spans="1:8" x14ac:dyDescent="0.25">
      <c r="A52" s="6">
        <v>51</v>
      </c>
      <c r="B52" s="6" t="s">
        <v>206</v>
      </c>
      <c r="C52" s="7">
        <v>148436</v>
      </c>
      <c r="E52" s="6" t="s">
        <v>207</v>
      </c>
      <c r="F52" s="6" t="s">
        <v>208</v>
      </c>
      <c r="G52" s="8">
        <v>196602</v>
      </c>
      <c r="H52" s="9">
        <f t="shared" si="0"/>
        <v>0.75500757876318658</v>
      </c>
    </row>
    <row r="53" spans="1:8" x14ac:dyDescent="0.25">
      <c r="A53" s="6">
        <v>52</v>
      </c>
      <c r="B53" s="6" t="s">
        <v>210</v>
      </c>
      <c r="C53" s="7">
        <v>251921</v>
      </c>
      <c r="E53" s="6" t="s">
        <v>211</v>
      </c>
      <c r="F53" s="6" t="s">
        <v>212</v>
      </c>
      <c r="G53" s="8">
        <v>357523</v>
      </c>
      <c r="H53" s="9">
        <f t="shared" si="0"/>
        <v>0.70462879311261095</v>
      </c>
    </row>
    <row r="54" spans="1:8" x14ac:dyDescent="0.25">
      <c r="A54" s="6">
        <v>53</v>
      </c>
      <c r="B54" s="6" t="s">
        <v>214</v>
      </c>
      <c r="C54" s="7">
        <v>143861</v>
      </c>
      <c r="E54" s="6" t="s">
        <v>215</v>
      </c>
      <c r="F54" s="6" t="s">
        <v>216</v>
      </c>
      <c r="G54" s="8">
        <v>327885</v>
      </c>
      <c r="H54" s="9">
        <f t="shared" si="0"/>
        <v>0.43875444134376385</v>
      </c>
    </row>
    <row r="55" spans="1:8" x14ac:dyDescent="0.25">
      <c r="A55" s="6">
        <v>54</v>
      </c>
      <c r="B55" s="6" t="s">
        <v>218</v>
      </c>
      <c r="C55" s="7">
        <v>181033</v>
      </c>
      <c r="E55" s="6" t="s">
        <v>219</v>
      </c>
      <c r="F55" s="6" t="s">
        <v>220</v>
      </c>
      <c r="G55" s="8">
        <v>240704</v>
      </c>
      <c r="H55" s="9">
        <f t="shared" si="0"/>
        <v>0.7520980124966764</v>
      </c>
    </row>
    <row r="56" spans="1:8" x14ac:dyDescent="0.25">
      <c r="A56" s="6">
        <v>55</v>
      </c>
      <c r="B56" s="6" t="s">
        <v>222</v>
      </c>
      <c r="C56" s="7">
        <v>255518</v>
      </c>
      <c r="E56" s="6" t="s">
        <v>223</v>
      </c>
      <c r="F56" s="6" t="s">
        <v>224</v>
      </c>
      <c r="G56" s="8">
        <v>393933</v>
      </c>
      <c r="H56" s="9">
        <f t="shared" si="0"/>
        <v>0.64863314319947807</v>
      </c>
    </row>
    <row r="57" spans="1:8" x14ac:dyDescent="0.25">
      <c r="A57" s="6">
        <v>56</v>
      </c>
      <c r="B57" s="6" t="s">
        <v>226</v>
      </c>
      <c r="C57" s="7">
        <v>76935</v>
      </c>
      <c r="E57" s="6" t="s">
        <v>227</v>
      </c>
      <c r="F57" s="6" t="s">
        <v>228</v>
      </c>
      <c r="G57" s="8">
        <v>138739</v>
      </c>
      <c r="H57" s="9">
        <f t="shared" si="0"/>
        <v>0.55453044926084227</v>
      </c>
    </row>
    <row r="58" spans="1:8" x14ac:dyDescent="0.25">
      <c r="A58" s="6">
        <v>57</v>
      </c>
      <c r="B58" s="6" t="s">
        <v>230</v>
      </c>
      <c r="C58" s="7">
        <v>158588</v>
      </c>
      <c r="E58" s="6" t="s">
        <v>231</v>
      </c>
      <c r="F58" s="6" t="s">
        <v>232</v>
      </c>
      <c r="G58" s="8">
        <v>417651</v>
      </c>
      <c r="H58" s="9">
        <f t="shared" si="0"/>
        <v>0.37971416326071289</v>
      </c>
    </row>
    <row r="59" spans="1:8" x14ac:dyDescent="0.25">
      <c r="A59" s="6">
        <v>58</v>
      </c>
      <c r="B59" s="6" t="s">
        <v>234</v>
      </c>
      <c r="C59" s="7">
        <v>60281</v>
      </c>
      <c r="E59" s="6" t="s">
        <v>235</v>
      </c>
      <c r="F59" s="6" t="s">
        <v>236</v>
      </c>
      <c r="G59" s="8">
        <v>83443</v>
      </c>
      <c r="H59" s="9">
        <f t="shared" si="0"/>
        <v>0.72242129357765184</v>
      </c>
    </row>
    <row r="60" spans="1:8" x14ac:dyDescent="0.25">
      <c r="A60" s="6">
        <v>59</v>
      </c>
      <c r="B60" s="6" t="s">
        <v>238</v>
      </c>
      <c r="C60" s="7">
        <v>146785</v>
      </c>
      <c r="E60" s="6" t="s">
        <v>239</v>
      </c>
      <c r="F60" s="6" t="s">
        <v>240</v>
      </c>
      <c r="G60" s="8">
        <v>334336</v>
      </c>
      <c r="H60" s="9">
        <f t="shared" si="0"/>
        <v>0.4390343845712098</v>
      </c>
    </row>
    <row r="61" spans="1:8" x14ac:dyDescent="0.25">
      <c r="A61" s="6">
        <v>60</v>
      </c>
      <c r="B61" s="6" t="s">
        <v>242</v>
      </c>
      <c r="C61" s="7">
        <v>272068</v>
      </c>
      <c r="E61" s="6" t="s">
        <v>243</v>
      </c>
      <c r="F61" s="6" t="s">
        <v>244</v>
      </c>
      <c r="G61" s="8">
        <v>355424</v>
      </c>
      <c r="H61" s="9">
        <f t="shared" si="0"/>
        <v>0.76547447555595571</v>
      </c>
    </row>
    <row r="62" spans="1:8" x14ac:dyDescent="0.25">
      <c r="A62" s="6">
        <v>61</v>
      </c>
      <c r="B62" s="6" t="s">
        <v>246</v>
      </c>
      <c r="C62" s="7">
        <v>208420</v>
      </c>
      <c r="E62" s="6" t="s">
        <v>247</v>
      </c>
      <c r="F62" s="6" t="s">
        <v>248</v>
      </c>
      <c r="G62" s="8">
        <v>278285</v>
      </c>
      <c r="H62" s="9">
        <f t="shared" si="0"/>
        <v>0.74894442747542989</v>
      </c>
    </row>
    <row r="63" spans="1:8" x14ac:dyDescent="0.25">
      <c r="A63" s="6">
        <v>62</v>
      </c>
      <c r="B63" s="6" t="s">
        <v>250</v>
      </c>
      <c r="C63" s="7">
        <v>173818</v>
      </c>
      <c r="E63" s="6" t="s">
        <v>251</v>
      </c>
      <c r="F63" s="6" t="s">
        <v>252</v>
      </c>
      <c r="G63" s="8">
        <v>270656</v>
      </c>
      <c r="H63" s="9">
        <f t="shared" si="0"/>
        <v>0.64221003783400332</v>
      </c>
    </row>
    <row r="64" spans="1:8" x14ac:dyDescent="0.25">
      <c r="A64" s="6">
        <v>63</v>
      </c>
      <c r="B64" s="6" t="s">
        <v>254</v>
      </c>
      <c r="C64" s="7">
        <v>60695</v>
      </c>
      <c r="E64" s="6" t="s">
        <v>255</v>
      </c>
      <c r="F64" s="6" t="s">
        <v>256</v>
      </c>
      <c r="G64" s="8">
        <v>111731</v>
      </c>
      <c r="H64" s="9">
        <f t="shared" si="0"/>
        <v>0.54322435134385261</v>
      </c>
    </row>
    <row r="65" spans="1:8" x14ac:dyDescent="0.25">
      <c r="A65" s="6">
        <v>64</v>
      </c>
      <c r="B65" s="6" t="s">
        <v>258</v>
      </c>
      <c r="C65" s="7">
        <v>67447</v>
      </c>
      <c r="E65" s="6" t="s">
        <v>259</v>
      </c>
      <c r="F65" s="6" t="s">
        <v>260</v>
      </c>
      <c r="G65" s="8">
        <v>283104</v>
      </c>
      <c r="H65" s="9">
        <f t="shared" si="0"/>
        <v>0.23824107041935119</v>
      </c>
    </row>
    <row r="66" spans="1:8" x14ac:dyDescent="0.25">
      <c r="A66" s="6">
        <v>65</v>
      </c>
      <c r="B66" s="6" t="s">
        <v>262</v>
      </c>
      <c r="C66" s="7">
        <v>159470</v>
      </c>
      <c r="E66" s="6" t="s">
        <v>263</v>
      </c>
      <c r="F66" s="6" t="s">
        <v>264</v>
      </c>
      <c r="G66" s="8">
        <v>257638</v>
      </c>
      <c r="H66" s="9">
        <f t="shared" si="0"/>
        <v>0.61896925143030146</v>
      </c>
    </row>
    <row r="67" spans="1:8" x14ac:dyDescent="0.25">
      <c r="A67" s="6">
        <v>66</v>
      </c>
      <c r="B67" s="6" t="s">
        <v>266</v>
      </c>
      <c r="C67" s="7">
        <v>101651</v>
      </c>
      <c r="E67" s="6" t="s">
        <v>267</v>
      </c>
      <c r="F67" s="6" t="s">
        <v>268</v>
      </c>
      <c r="G67" s="8">
        <v>215290</v>
      </c>
      <c r="H67" s="9">
        <f t="shared" ref="H67:H89" si="1">C67/G67</f>
        <v>0.47215848390542986</v>
      </c>
    </row>
    <row r="68" spans="1:8" x14ac:dyDescent="0.25">
      <c r="A68" s="6">
        <v>67</v>
      </c>
      <c r="B68" s="6" t="s">
        <v>270</v>
      </c>
      <c r="C68" s="7">
        <v>99637</v>
      </c>
      <c r="E68" s="6" t="s">
        <v>271</v>
      </c>
      <c r="F68" s="6" t="s">
        <v>272</v>
      </c>
      <c r="G68" s="8">
        <v>252787</v>
      </c>
      <c r="H68" s="9">
        <f t="shared" si="1"/>
        <v>0.39415397152543447</v>
      </c>
    </row>
    <row r="69" spans="1:8" x14ac:dyDescent="0.25">
      <c r="A69" s="6">
        <v>68</v>
      </c>
      <c r="B69" s="6" t="s">
        <v>274</v>
      </c>
      <c r="C69" s="7">
        <v>217084</v>
      </c>
      <c r="E69" s="6" t="s">
        <v>275</v>
      </c>
      <c r="F69" s="6" t="s">
        <v>276</v>
      </c>
      <c r="G69" s="8">
        <v>305069</v>
      </c>
      <c r="H69" s="9">
        <f t="shared" si="1"/>
        <v>0.71158983705325685</v>
      </c>
    </row>
    <row r="70" spans="1:8" x14ac:dyDescent="0.25">
      <c r="A70" s="6">
        <v>69</v>
      </c>
      <c r="B70" s="6" t="s">
        <v>278</v>
      </c>
      <c r="C70" s="7">
        <v>106733</v>
      </c>
      <c r="E70" s="6" t="s">
        <v>279</v>
      </c>
      <c r="F70" s="6" t="s">
        <v>280</v>
      </c>
      <c r="G70" s="8">
        <v>341261</v>
      </c>
      <c r="H70" s="9">
        <f t="shared" si="1"/>
        <v>0.3127606143098684</v>
      </c>
    </row>
    <row r="71" spans="1:8" x14ac:dyDescent="0.25">
      <c r="A71" s="6">
        <v>70</v>
      </c>
      <c r="B71" s="6" t="s">
        <v>282</v>
      </c>
      <c r="C71" s="7">
        <v>92154</v>
      </c>
      <c r="E71" s="6" t="s">
        <v>283</v>
      </c>
      <c r="F71" s="6" t="s">
        <v>284</v>
      </c>
      <c r="G71" s="8">
        <v>170253</v>
      </c>
      <c r="H71" s="9">
        <f t="shared" si="1"/>
        <v>0.54127680569505388</v>
      </c>
    </row>
    <row r="72" spans="1:8" x14ac:dyDescent="0.25">
      <c r="A72" s="6">
        <v>71</v>
      </c>
      <c r="B72" s="6" t="s">
        <v>286</v>
      </c>
      <c r="C72" s="7">
        <v>109081</v>
      </c>
      <c r="E72" s="6" t="s">
        <v>287</v>
      </c>
      <c r="F72" s="6" t="s">
        <v>288</v>
      </c>
      <c r="G72" s="8">
        <v>382547</v>
      </c>
      <c r="H72" s="9">
        <f t="shared" si="1"/>
        <v>0.2851440476595033</v>
      </c>
    </row>
    <row r="73" spans="1:8" x14ac:dyDescent="0.25">
      <c r="A73" s="6">
        <v>72</v>
      </c>
      <c r="B73" s="6" t="s">
        <v>290</v>
      </c>
      <c r="C73" s="7">
        <v>147157</v>
      </c>
      <c r="E73" s="6" t="s">
        <v>291</v>
      </c>
      <c r="F73" s="6" t="s">
        <v>292</v>
      </c>
      <c r="G73" s="8">
        <v>208224</v>
      </c>
      <c r="H73" s="9">
        <f t="shared" si="1"/>
        <v>0.70672448901183338</v>
      </c>
    </row>
    <row r="74" spans="1:8" x14ac:dyDescent="0.25">
      <c r="A74" s="6">
        <v>73</v>
      </c>
      <c r="B74" s="6" t="s">
        <v>294</v>
      </c>
      <c r="C74" s="7">
        <v>130458</v>
      </c>
      <c r="E74" s="6" t="s">
        <v>295</v>
      </c>
      <c r="F74" s="6" t="s">
        <v>296</v>
      </c>
      <c r="G74" s="8">
        <v>315648</v>
      </c>
      <c r="H74" s="9">
        <f t="shared" si="1"/>
        <v>0.41330215936739662</v>
      </c>
    </row>
    <row r="75" spans="1:8" x14ac:dyDescent="0.25">
      <c r="A75" s="6">
        <v>74</v>
      </c>
      <c r="B75" s="6" t="s">
        <v>298</v>
      </c>
      <c r="C75" s="7">
        <v>96265</v>
      </c>
      <c r="E75" s="6" t="s">
        <v>299</v>
      </c>
      <c r="F75" s="6" t="s">
        <v>300</v>
      </c>
      <c r="G75" s="8">
        <v>275002</v>
      </c>
      <c r="H75" s="9">
        <f t="shared" si="1"/>
        <v>0.35005199962182093</v>
      </c>
    </row>
    <row r="76" spans="1:8" x14ac:dyDescent="0.25">
      <c r="A76" s="6">
        <v>75</v>
      </c>
      <c r="B76" s="6" t="s">
        <v>302</v>
      </c>
      <c r="C76" s="7">
        <v>193333</v>
      </c>
      <c r="E76" s="6" t="s">
        <v>303</v>
      </c>
      <c r="F76" s="6" t="s">
        <v>304</v>
      </c>
      <c r="G76" s="8">
        <v>347597</v>
      </c>
      <c r="H76" s="9">
        <f t="shared" si="1"/>
        <v>0.55619870136968963</v>
      </c>
    </row>
    <row r="77" spans="1:8" x14ac:dyDescent="0.25">
      <c r="A77" s="6">
        <v>76</v>
      </c>
      <c r="B77" s="6" t="s">
        <v>306</v>
      </c>
      <c r="C77" s="7">
        <v>224087</v>
      </c>
      <c r="E77" s="6" t="s">
        <v>307</v>
      </c>
      <c r="F77" s="6" t="s">
        <v>308</v>
      </c>
      <c r="G77" s="8">
        <v>303821</v>
      </c>
      <c r="H77" s="9">
        <f t="shared" si="1"/>
        <v>0.7375625779653151</v>
      </c>
    </row>
    <row r="78" spans="1:8" x14ac:dyDescent="0.25">
      <c r="A78" s="6">
        <v>77</v>
      </c>
      <c r="B78" s="6" t="s">
        <v>310</v>
      </c>
      <c r="C78" s="7">
        <v>51778</v>
      </c>
      <c r="E78" s="6" t="s">
        <v>311</v>
      </c>
      <c r="F78" s="6" t="s">
        <v>312</v>
      </c>
      <c r="G78" s="8">
        <v>74650</v>
      </c>
      <c r="H78" s="9">
        <f t="shared" si="1"/>
        <v>0.69361018084393833</v>
      </c>
    </row>
    <row r="79" spans="1:8" x14ac:dyDescent="0.25">
      <c r="A79" s="6">
        <v>78</v>
      </c>
      <c r="B79" s="6" t="s">
        <v>314</v>
      </c>
      <c r="C79" s="7">
        <v>27814</v>
      </c>
      <c r="E79" s="6" t="s">
        <v>315</v>
      </c>
      <c r="F79" s="6" t="s">
        <v>316</v>
      </c>
      <c r="G79" s="8">
        <v>119354</v>
      </c>
      <c r="H79" s="9">
        <f t="shared" si="1"/>
        <v>0.23303785377951305</v>
      </c>
    </row>
    <row r="80" spans="1:8" x14ac:dyDescent="0.25">
      <c r="A80" s="6">
        <v>79</v>
      </c>
      <c r="B80" s="6" t="s">
        <v>318</v>
      </c>
      <c r="C80" s="7">
        <v>71270</v>
      </c>
      <c r="E80" s="6" t="s">
        <v>319</v>
      </c>
      <c r="F80" s="6" t="s">
        <v>320</v>
      </c>
      <c r="G80" s="8">
        <v>158163</v>
      </c>
      <c r="H80" s="9">
        <f t="shared" si="1"/>
        <v>0.45061107844438963</v>
      </c>
    </row>
    <row r="81" spans="1:8" x14ac:dyDescent="0.25">
      <c r="A81" s="6">
        <v>80</v>
      </c>
      <c r="B81" s="6" t="s">
        <v>322</v>
      </c>
      <c r="C81" s="7">
        <v>102181</v>
      </c>
      <c r="E81" s="10" t="s">
        <v>323</v>
      </c>
      <c r="F81" s="11" t="s">
        <v>324</v>
      </c>
      <c r="G81" s="8">
        <v>175738</v>
      </c>
      <c r="H81" s="9">
        <f t="shared" si="1"/>
        <v>0.58143941549351874</v>
      </c>
    </row>
    <row r="82" spans="1:8" x14ac:dyDescent="0.25">
      <c r="A82" s="6">
        <v>81</v>
      </c>
      <c r="B82" s="6" t="s">
        <v>326</v>
      </c>
      <c r="C82" s="7">
        <v>191453</v>
      </c>
      <c r="E82" s="6" t="s">
        <v>327</v>
      </c>
      <c r="F82" s="6" t="s">
        <v>328</v>
      </c>
      <c r="G82" s="8">
        <v>277811</v>
      </c>
      <c r="H82" s="9">
        <f t="shared" si="1"/>
        <v>0.68914837785400862</v>
      </c>
    </row>
    <row r="83" spans="1:8" x14ac:dyDescent="0.25">
      <c r="A83" s="6">
        <v>82</v>
      </c>
      <c r="B83" s="6" t="s">
        <v>330</v>
      </c>
      <c r="C83" s="7">
        <v>94629</v>
      </c>
      <c r="E83" s="6" t="s">
        <v>331</v>
      </c>
      <c r="F83" s="6" t="s">
        <v>332</v>
      </c>
      <c r="G83" s="8">
        <v>211072</v>
      </c>
      <c r="H83" s="9">
        <f t="shared" si="1"/>
        <v>0.44832568981200727</v>
      </c>
    </row>
    <row r="84" spans="1:8" x14ac:dyDescent="0.25">
      <c r="A84" s="6">
        <v>83</v>
      </c>
      <c r="B84" s="6" t="s">
        <v>334</v>
      </c>
      <c r="C84" s="7">
        <v>254263</v>
      </c>
      <c r="E84" s="6" t="s">
        <v>335</v>
      </c>
      <c r="F84" s="6" t="s">
        <v>336</v>
      </c>
      <c r="G84" s="8">
        <v>470778</v>
      </c>
      <c r="H84" s="9">
        <f t="shared" si="1"/>
        <v>0.54009108327067112</v>
      </c>
    </row>
    <row r="85" spans="1:8" x14ac:dyDescent="0.25">
      <c r="A85" s="6">
        <v>84</v>
      </c>
      <c r="B85" s="6" t="s">
        <v>338</v>
      </c>
      <c r="C85" s="7">
        <v>304024</v>
      </c>
      <c r="E85" s="6" t="s">
        <v>339</v>
      </c>
      <c r="F85" s="6" t="s">
        <v>340</v>
      </c>
      <c r="G85" s="8">
        <v>372358</v>
      </c>
      <c r="H85" s="9">
        <f t="shared" si="1"/>
        <v>0.81648306199947362</v>
      </c>
    </row>
    <row r="86" spans="1:8" x14ac:dyDescent="0.25">
      <c r="A86" s="6">
        <v>85</v>
      </c>
      <c r="B86" s="6" t="s">
        <v>342</v>
      </c>
      <c r="C86" s="7">
        <v>148082</v>
      </c>
      <c r="E86" s="6" t="s">
        <v>343</v>
      </c>
      <c r="F86" s="6" t="s">
        <v>344</v>
      </c>
      <c r="G86" s="8">
        <v>242810</v>
      </c>
      <c r="H86" s="9">
        <f t="shared" si="1"/>
        <v>0.60986779786664469</v>
      </c>
    </row>
    <row r="87" spans="1:8" x14ac:dyDescent="0.25">
      <c r="A87" s="6">
        <v>86</v>
      </c>
      <c r="B87" s="6" t="s">
        <v>346</v>
      </c>
      <c r="C87" s="7">
        <v>207375</v>
      </c>
      <c r="E87" s="6" t="s">
        <v>347</v>
      </c>
      <c r="F87" s="6" t="s">
        <v>348</v>
      </c>
      <c r="G87" s="8">
        <v>373248</v>
      </c>
      <c r="H87" s="9">
        <f t="shared" si="1"/>
        <v>0.55559574331275718</v>
      </c>
    </row>
    <row r="88" spans="1:8" x14ac:dyDescent="0.25">
      <c r="C88" s="8"/>
    </row>
    <row r="89" spans="1:8" x14ac:dyDescent="0.25">
      <c r="B89" s="6" t="s">
        <v>349</v>
      </c>
      <c r="C89" s="8">
        <f>SUM(C2:C88)</f>
        <v>14239429</v>
      </c>
      <c r="G89" s="8">
        <f>SUM(G2:G88)</f>
        <v>23730650</v>
      </c>
      <c r="H89" s="9">
        <f t="shared" si="1"/>
        <v>0.60004378304007688</v>
      </c>
    </row>
    <row r="91" spans="1:8" ht="37.9" customHeight="1" x14ac:dyDescent="0.25">
      <c r="A91" s="101" t="s">
        <v>350</v>
      </c>
      <c r="B91" s="101"/>
      <c r="C91" s="101"/>
      <c r="D91" s="101"/>
      <c r="E91" s="101"/>
      <c r="F91" s="101"/>
      <c r="G91" s="101"/>
      <c r="H91" s="101"/>
    </row>
    <row r="92" spans="1:8" x14ac:dyDescent="0.25">
      <c r="A92" s="12" t="s">
        <v>351</v>
      </c>
      <c r="B92" s="12"/>
      <c r="C92" s="13"/>
      <c r="D92" s="12"/>
      <c r="E92" s="12"/>
      <c r="F92" s="12"/>
      <c r="G92" s="14"/>
      <c r="H92" s="12"/>
    </row>
    <row r="93" spans="1:8" x14ac:dyDescent="0.25">
      <c r="A93" s="15" t="s">
        <v>352</v>
      </c>
    </row>
    <row r="95" spans="1:8" x14ac:dyDescent="0.25">
      <c r="A95" s="17" t="s">
        <v>353</v>
      </c>
    </row>
  </sheetData>
  <mergeCells count="1">
    <mergeCell ref="A91:H91"/>
  </mergeCells>
  <hyperlinks>
    <hyperlink ref="F81" r:id="rId1" display="https://www.nass.usda.gov/Publications/AgCensus/2022/Online_Resources/County_Profiles/Tennessee/cp99047.pdf" xr:uid="{14FE3307-746D-4DA8-B0AC-9C5AFCD4B55A}"/>
    <hyperlink ref="A93" r:id="rId2" location="LND" xr:uid="{809AFCE5-23DE-4900-BB6E-59C131AF8F71}"/>
  </hyperlinks>
  <printOptions horizontalCentered="1"/>
  <pageMargins left="0.7" right="0.7" top="0.75" bottom="0.75" header="0.3" footer="0.3"/>
  <pageSetup scale="87" fitToHeight="2" orientation="portrait" horizontalDpi="1200" verticalDpi="1200" r:id="rId3"/>
  <headerFooter>
    <oddHeader>&amp;C&amp;"-,Bold Italic"&amp;14&amp;K09-023Greenbelt Acres by County
Counties on State IMPACT System for Property Assessment</oddHead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BD03-C0B9-4253-939B-0F0CF412C20B}">
  <sheetPr>
    <pageSetUpPr fitToPage="1"/>
  </sheetPr>
  <dimension ref="A1:BK439"/>
  <sheetViews>
    <sheetView zoomScaleNormal="100" workbookViewId="0">
      <pane xSplit="3" ySplit="3" topLeftCell="AO103" activePane="bottomRight" state="frozen"/>
      <selection pane="topRight" activeCell="D1" sqref="D1"/>
      <selection pane="bottomLeft" activeCell="A6" sqref="A6"/>
      <selection pane="bottomRight" activeCell="AY110" sqref="AY110"/>
    </sheetView>
  </sheetViews>
  <sheetFormatPr defaultColWidth="9.140625" defaultRowHeight="15" x14ac:dyDescent="0.25"/>
  <cols>
    <col min="1" max="1" width="14.28515625" style="18" bestFit="1" customWidth="1"/>
    <col min="2" max="2" width="21.42578125" style="18" bestFit="1" customWidth="1"/>
    <col min="3" max="3" width="32.7109375" style="18" bestFit="1" customWidth="1"/>
    <col min="4" max="4" width="8.7109375" style="53" customWidth="1"/>
    <col min="5" max="5" width="8.7109375" style="54" customWidth="1"/>
    <col min="6" max="6" width="8.7109375" style="55" customWidth="1"/>
    <col min="7" max="11" width="8.7109375" style="54" customWidth="1"/>
    <col min="12" max="12" width="8.7109375" style="55" customWidth="1"/>
    <col min="13" max="13" width="8.7109375" style="53" customWidth="1"/>
    <col min="14" max="14" width="9.5703125" style="54" bestFit="1" customWidth="1"/>
    <col min="15" max="16" width="8.7109375" style="54" customWidth="1"/>
    <col min="17" max="17" width="9.5703125" style="54" bestFit="1" customWidth="1"/>
    <col min="18" max="18" width="8.7109375" style="54" customWidth="1"/>
    <col min="19" max="19" width="9.140625" style="53" bestFit="1" customWidth="1"/>
    <col min="20" max="20" width="9.5703125" style="54" bestFit="1" customWidth="1"/>
    <col min="21" max="21" width="8.7109375" style="54" customWidth="1"/>
    <col min="22" max="22" width="9.140625" style="54" bestFit="1" customWidth="1"/>
    <col min="23" max="23" width="9.5703125" style="54" bestFit="1" customWidth="1"/>
    <col min="24" max="24" width="8.7109375" style="55" customWidth="1"/>
    <col min="25" max="25" width="9.140625" style="53" bestFit="1" customWidth="1"/>
    <col min="26" max="26" width="9.5703125" style="54" bestFit="1" customWidth="1"/>
    <col min="27" max="27" width="8.7109375" style="54" customWidth="1"/>
    <col min="28" max="28" width="9.140625" style="54" bestFit="1" customWidth="1"/>
    <col min="29" max="29" width="9.5703125" style="54" bestFit="1" customWidth="1"/>
    <col min="30" max="30" width="8.7109375" style="55" customWidth="1"/>
    <col min="31" max="31" width="9.140625" style="53" bestFit="1" customWidth="1"/>
    <col min="32" max="32" width="9.5703125" style="54" bestFit="1" customWidth="1"/>
    <col min="33" max="33" width="8.7109375" style="54" customWidth="1"/>
    <col min="34" max="34" width="9.140625" style="54" bestFit="1" customWidth="1"/>
    <col min="35" max="35" width="9.5703125" style="54" bestFit="1" customWidth="1"/>
    <col min="36" max="36" width="8.7109375" style="55" customWidth="1"/>
    <col min="37" max="37" width="9.140625" style="53" bestFit="1" customWidth="1"/>
    <col min="38" max="38" width="9.5703125" style="54" bestFit="1" customWidth="1"/>
    <col min="39" max="39" width="8.7109375" style="54" customWidth="1"/>
    <col min="40" max="40" width="9.140625" style="54" customWidth="1"/>
    <col min="41" max="41" width="9.5703125" style="54" bestFit="1" customWidth="1"/>
    <col min="42" max="42" width="8.7109375" style="55" customWidth="1"/>
    <col min="43" max="45" width="8.7109375" style="18" customWidth="1"/>
    <col min="46" max="46" width="8.7109375" style="68" customWidth="1"/>
    <col min="47" max="47" width="8.7109375" style="18" customWidth="1"/>
    <col min="48" max="48" width="8.7109375" style="69" customWidth="1"/>
    <col min="49" max="50" width="8.7109375" style="18" customWidth="1"/>
    <col min="51" max="51" width="8.7109375" style="69" customWidth="1"/>
    <col min="52" max="52" width="9.140625" style="18" bestFit="1" customWidth="1"/>
    <col min="53" max="53" width="12.42578125" style="18" bestFit="1" customWidth="1"/>
    <col min="54" max="54" width="9.140625" style="69" bestFit="1" customWidth="1"/>
    <col min="55" max="55" width="9.140625" style="18" bestFit="1" customWidth="1"/>
    <col min="56" max="56" width="12.42578125" style="18" bestFit="1" customWidth="1"/>
    <col min="57" max="57" width="9.140625" style="69" bestFit="1" customWidth="1"/>
    <col min="58" max="58" width="9.140625" style="18" bestFit="1" customWidth="1"/>
    <col min="59" max="59" width="12.42578125" style="18" bestFit="1" customWidth="1"/>
    <col min="60" max="60" width="9.140625" style="69" bestFit="1" customWidth="1"/>
    <col min="61" max="61" width="2.7109375" style="18" customWidth="1"/>
    <col min="62" max="62" width="11.42578125" style="18" hidden="1" customWidth="1"/>
    <col min="63" max="63" width="53.28515625" style="18" hidden="1" customWidth="1"/>
    <col min="64" max="16384" width="9.140625" style="18"/>
  </cols>
  <sheetData>
    <row r="1" spans="1:63" ht="19.5" thickBot="1" x14ac:dyDescent="0.35">
      <c r="D1" s="19">
        <v>2019</v>
      </c>
      <c r="E1" s="20"/>
      <c r="F1" s="21"/>
      <c r="G1" s="20">
        <v>2020</v>
      </c>
      <c r="H1" s="22"/>
      <c r="I1" s="22"/>
      <c r="J1" s="20"/>
      <c r="K1" s="20"/>
      <c r="L1" s="21"/>
      <c r="M1" s="19">
        <v>2021</v>
      </c>
      <c r="N1" s="22"/>
      <c r="O1" s="22"/>
      <c r="P1" s="20"/>
      <c r="Q1" s="23"/>
      <c r="R1" s="24"/>
      <c r="S1" s="19">
        <v>2022</v>
      </c>
      <c r="T1" s="24"/>
      <c r="U1" s="24"/>
      <c r="V1" s="25"/>
      <c r="W1" s="23"/>
      <c r="X1" s="26"/>
      <c r="Y1" s="19">
        <v>2023</v>
      </c>
      <c r="Z1" s="24"/>
      <c r="AA1" s="24"/>
      <c r="AB1" s="25"/>
      <c r="AC1" s="23"/>
      <c r="AD1" s="26"/>
      <c r="AE1" s="19">
        <v>2024</v>
      </c>
      <c r="AF1" s="24"/>
      <c r="AG1" s="24"/>
      <c r="AH1" s="25"/>
      <c r="AI1" s="23"/>
      <c r="AJ1" s="26"/>
      <c r="AK1" s="19">
        <v>2025</v>
      </c>
      <c r="AL1" s="24"/>
      <c r="AM1" s="24"/>
      <c r="AN1" s="25"/>
      <c r="AO1" s="23"/>
      <c r="AP1" s="26"/>
      <c r="AQ1" s="27"/>
      <c r="AR1" s="28" t="s">
        <v>354</v>
      </c>
      <c r="AS1" s="27"/>
      <c r="AT1" s="29"/>
      <c r="AU1" s="28" t="s">
        <v>355</v>
      </c>
      <c r="AV1" s="30"/>
      <c r="AW1" s="27"/>
      <c r="AX1" s="28" t="s">
        <v>356</v>
      </c>
      <c r="AY1" s="31"/>
      <c r="AZ1" s="27"/>
      <c r="BA1" s="28" t="s">
        <v>357</v>
      </c>
      <c r="BB1" s="31"/>
      <c r="BC1" s="27"/>
      <c r="BD1" s="28" t="s">
        <v>358</v>
      </c>
      <c r="BE1" s="31"/>
      <c r="BF1" s="27"/>
      <c r="BG1" s="28" t="s">
        <v>359</v>
      </c>
      <c r="BH1" s="31"/>
    </row>
    <row r="2" spans="1:63" ht="16.5" thickBot="1" x14ac:dyDescent="0.3">
      <c r="D2" s="32"/>
      <c r="E2" s="33"/>
      <c r="F2" s="34"/>
      <c r="G2" s="33"/>
      <c r="H2" s="35"/>
      <c r="I2" s="35"/>
      <c r="J2" s="36"/>
      <c r="K2" s="33"/>
      <c r="L2" s="34"/>
      <c r="M2" s="37"/>
      <c r="N2" s="35"/>
      <c r="O2" s="35"/>
      <c r="P2" s="36"/>
      <c r="Q2" s="33"/>
      <c r="R2" s="35"/>
      <c r="S2" s="37"/>
      <c r="T2" s="35"/>
      <c r="U2" s="35"/>
      <c r="V2" s="36"/>
      <c r="W2" s="33"/>
      <c r="X2" s="34"/>
      <c r="Y2" s="37"/>
      <c r="Z2" s="35"/>
      <c r="AA2" s="35"/>
      <c r="AB2" s="36"/>
      <c r="AC2" s="33"/>
      <c r="AD2" s="34"/>
      <c r="AE2" s="37"/>
      <c r="AF2" s="35"/>
      <c r="AG2" s="35"/>
      <c r="AH2" s="36"/>
      <c r="AI2" s="33"/>
      <c r="AJ2" s="34"/>
      <c r="AK2" s="37"/>
      <c r="AL2" s="35"/>
      <c r="AM2" s="35"/>
      <c r="AN2" s="36"/>
      <c r="AO2" s="33"/>
      <c r="AP2" s="34"/>
      <c r="AQ2" s="38"/>
      <c r="AR2" s="39"/>
      <c r="AS2" s="40"/>
      <c r="AT2" s="38"/>
      <c r="AU2" s="39"/>
      <c r="AV2" s="41"/>
      <c r="AW2" s="40"/>
      <c r="AX2" s="42"/>
      <c r="AY2" s="43"/>
      <c r="AZ2" s="40"/>
      <c r="BA2" s="42"/>
      <c r="BB2" s="43"/>
      <c r="BC2" s="40"/>
      <c r="BD2" s="42"/>
      <c r="BE2" s="43"/>
      <c r="BF2" s="40"/>
      <c r="BG2" s="42"/>
      <c r="BH2" s="43"/>
    </row>
    <row r="3" spans="1:63" ht="45.75" thickBot="1" x14ac:dyDescent="0.3">
      <c r="A3" s="44" t="s">
        <v>360</v>
      </c>
      <c r="B3" s="44" t="s">
        <v>361</v>
      </c>
      <c r="C3" s="44" t="s">
        <v>362</v>
      </c>
      <c r="D3" s="45" t="s">
        <v>363</v>
      </c>
      <c r="E3" s="46" t="s">
        <v>364</v>
      </c>
      <c r="F3" s="47" t="s">
        <v>365</v>
      </c>
      <c r="G3" s="45" t="s">
        <v>366</v>
      </c>
      <c r="H3" s="46" t="s">
        <v>367</v>
      </c>
      <c r="I3" s="46" t="s">
        <v>368</v>
      </c>
      <c r="J3" s="46" t="s">
        <v>363</v>
      </c>
      <c r="K3" s="46" t="s">
        <v>364</v>
      </c>
      <c r="L3" s="47" t="s">
        <v>365</v>
      </c>
      <c r="M3" s="45" t="s">
        <v>366</v>
      </c>
      <c r="N3" s="46" t="s">
        <v>367</v>
      </c>
      <c r="O3" s="46" t="s">
        <v>368</v>
      </c>
      <c r="P3" s="46" t="s">
        <v>363</v>
      </c>
      <c r="Q3" s="46" t="s">
        <v>364</v>
      </c>
      <c r="R3" s="46" t="s">
        <v>365</v>
      </c>
      <c r="S3" s="45" t="s">
        <v>366</v>
      </c>
      <c r="T3" s="46" t="s">
        <v>367</v>
      </c>
      <c r="U3" s="46" t="s">
        <v>368</v>
      </c>
      <c r="V3" s="46" t="s">
        <v>363</v>
      </c>
      <c r="W3" s="46" t="s">
        <v>364</v>
      </c>
      <c r="X3" s="47" t="s">
        <v>365</v>
      </c>
      <c r="Y3" s="45" t="s">
        <v>366</v>
      </c>
      <c r="Z3" s="46" t="s">
        <v>367</v>
      </c>
      <c r="AA3" s="46" t="s">
        <v>368</v>
      </c>
      <c r="AB3" s="46" t="s">
        <v>363</v>
      </c>
      <c r="AC3" s="46" t="s">
        <v>364</v>
      </c>
      <c r="AD3" s="47" t="s">
        <v>365</v>
      </c>
      <c r="AE3" s="45" t="s">
        <v>366</v>
      </c>
      <c r="AF3" s="46" t="s">
        <v>367</v>
      </c>
      <c r="AG3" s="46" t="s">
        <v>368</v>
      </c>
      <c r="AH3" s="46" t="s">
        <v>363</v>
      </c>
      <c r="AI3" s="46" t="s">
        <v>364</v>
      </c>
      <c r="AJ3" s="47" t="s">
        <v>365</v>
      </c>
      <c r="AK3" s="45" t="s">
        <v>366</v>
      </c>
      <c r="AL3" s="46" t="s">
        <v>367</v>
      </c>
      <c r="AM3" s="46" t="s">
        <v>368</v>
      </c>
      <c r="AN3" s="46" t="s">
        <v>363</v>
      </c>
      <c r="AO3" s="46" t="s">
        <v>364</v>
      </c>
      <c r="AP3" s="47" t="s">
        <v>365</v>
      </c>
      <c r="AQ3" s="48" t="s">
        <v>369</v>
      </c>
      <c r="AR3" s="48" t="s">
        <v>370</v>
      </c>
      <c r="AS3" s="48" t="s">
        <v>371</v>
      </c>
      <c r="AT3" s="49" t="s">
        <v>369</v>
      </c>
      <c r="AU3" s="48" t="s">
        <v>370</v>
      </c>
      <c r="AV3" s="50" t="s">
        <v>371</v>
      </c>
      <c r="AW3" s="48" t="s">
        <v>369</v>
      </c>
      <c r="AX3" s="48" t="s">
        <v>370</v>
      </c>
      <c r="AY3" s="50" t="s">
        <v>371</v>
      </c>
      <c r="AZ3" s="48" t="s">
        <v>369</v>
      </c>
      <c r="BA3" s="48" t="s">
        <v>370</v>
      </c>
      <c r="BB3" s="50" t="s">
        <v>371</v>
      </c>
      <c r="BC3" s="48" t="s">
        <v>369</v>
      </c>
      <c r="BD3" s="48" t="s">
        <v>370</v>
      </c>
      <c r="BE3" s="50" t="s">
        <v>371</v>
      </c>
      <c r="BF3" s="48" t="s">
        <v>369</v>
      </c>
      <c r="BG3" s="48" t="s">
        <v>370</v>
      </c>
      <c r="BH3" s="50" t="s">
        <v>371</v>
      </c>
      <c r="BI3" s="51"/>
      <c r="BJ3" s="52" t="s">
        <v>372</v>
      </c>
      <c r="BK3" s="18" t="s">
        <v>373</v>
      </c>
    </row>
    <row r="4" spans="1:63" x14ac:dyDescent="0.25">
      <c r="A4" s="18" t="s">
        <v>6</v>
      </c>
      <c r="B4" s="18" t="s">
        <v>374</v>
      </c>
      <c r="D4" s="53">
        <f>VLOOKUP($BK4,[1]TaxYear2019!$A$2:$J$433,5,FALSE)</f>
        <v>2.8589000000000002</v>
      </c>
      <c r="E4" s="54">
        <f>VLOOKUP($BK4,[1]TaxYear2019!$A$2:$J$433,6,FALSE)</f>
        <v>0.94</v>
      </c>
      <c r="F4" s="55">
        <f>VLOOKUP($BK4,[1]TaxYear2019!$A$2:$J$433,7,FALSE)</f>
        <v>0</v>
      </c>
      <c r="G4" s="53">
        <f t="shared" ref="G4:G8" si="0">J4</f>
        <v>2.6015999999999999</v>
      </c>
      <c r="H4" s="54">
        <f>K4</f>
        <v>0.86460000000000004</v>
      </c>
      <c r="J4" s="54">
        <f>VLOOKUP($BK4,[1]TaxYear2020!$A$2:$J$433,5,FALSE)</f>
        <v>2.6015999999999999</v>
      </c>
      <c r="K4" s="54">
        <f>VLOOKUP($BK4,[1]TaxYear2020!$A$2:$J$433,6,FALSE)</f>
        <v>0.86460000000000004</v>
      </c>
      <c r="L4" s="55">
        <f>VLOOKUP($BK4,[1]TaxYear2020!$A$2:$J$433,7,FALSE)</f>
        <v>0</v>
      </c>
      <c r="P4" s="54">
        <f>VLOOKUP($BK4,[1]TaxYear2021!$A$2:$J$433,5,FALSE)</f>
        <v>2.6015999999999999</v>
      </c>
      <c r="Q4" s="54">
        <f>VLOOKUP($BK4,[1]TaxYear2021!$A$2:$J$433,6,FALSE)</f>
        <v>0.86460000000000004</v>
      </c>
      <c r="R4" s="54">
        <f>VLOOKUP($BK4,[1]TaxYear2021!$A$2:$J$433,7,FALSE)</f>
        <v>0</v>
      </c>
      <c r="V4" s="54">
        <f>VLOOKUP($BK4,[1]TaxYear2022!$A$2:$J$433,5,FALSE)</f>
        <v>2.6015999999999999</v>
      </c>
      <c r="W4" s="54">
        <f>VLOOKUP($BK4,[1]TaxYear2022!$A$2:$J$433,6,FALSE)</f>
        <v>0.86460000000000004</v>
      </c>
      <c r="X4" s="55">
        <f>VLOOKUP($BK4,[1]TaxYear2022!$A$2:$J$433,7,FALSE)</f>
        <v>0</v>
      </c>
      <c r="AB4" s="54">
        <f>VLOOKUP($BK4,[1]TaxYear2023!$A$2:$J$433,5,FALSE)</f>
        <v>2.6015999999999999</v>
      </c>
      <c r="AC4" s="54">
        <f>VLOOKUP($BK4,[1]TaxYear2023!$A$2:$J$433,6,FALSE)</f>
        <v>0.86460000000000004</v>
      </c>
      <c r="AD4" s="55">
        <f>VLOOKUP($BK4,[1]TaxYear2023!$A$2:$J$433,7,FALSE)</f>
        <v>0</v>
      </c>
      <c r="AH4" s="54">
        <f>VLOOKUP($BK4,[1]TaxYear2024!$A$2:$J$433,5,FALSE)</f>
        <v>2.6015999999999999</v>
      </c>
      <c r="AI4" s="54">
        <f>VLOOKUP($BK4,[1]TaxYear2024!$A$2:$J$433,6,FALSE)</f>
        <v>0.86460000000000004</v>
      </c>
      <c r="AJ4" s="55">
        <f>VLOOKUP($BK4,[1]TaxYear2024!$A$2:$J$433,7,FALSE)</f>
        <v>0</v>
      </c>
      <c r="AK4" s="53">
        <v>1.48891</v>
      </c>
      <c r="AL4" s="54">
        <v>0.52622999999999998</v>
      </c>
      <c r="AN4" s="54">
        <f>VLOOKUP($BK4,[1]TaxYear2025!$A$2:$J$433,5,FALSE)</f>
        <v>1.48891</v>
      </c>
      <c r="AO4" s="54">
        <f>VLOOKUP($BK4,[1]TaxYear2025!$A$2:$J$433,6,FALSE)</f>
        <v>0.52622999999999998</v>
      </c>
      <c r="AP4" s="55">
        <f>VLOOKUP($BK4,[1]TaxYear2025!$A$2:$J$433,7,FALSE)</f>
        <v>0</v>
      </c>
      <c r="AQ4" s="56">
        <f>IF(G4&gt;0,(J4/G4)-1,IF(D4&gt;0,(J4/D4)-1,0))</f>
        <v>0</v>
      </c>
      <c r="AR4" s="56">
        <f t="shared" ref="AR4:AS19" si="1">IF(H4&gt;0,(K4/H4)-1,IF(E4&gt;0,(K4/E4)-1,0))</f>
        <v>0</v>
      </c>
      <c r="AS4" s="56">
        <f t="shared" si="1"/>
        <v>0</v>
      </c>
      <c r="AT4" s="57">
        <f t="shared" ref="AT4:AV19" si="2">IF(M4&gt;0,(P4/M4)-1,IF(J4&gt;0,(P4/J4)-1,0))</f>
        <v>0</v>
      </c>
      <c r="AU4" s="56">
        <f t="shared" si="2"/>
        <v>0</v>
      </c>
      <c r="AV4" s="58">
        <f t="shared" si="2"/>
        <v>0</v>
      </c>
      <c r="AW4" s="56">
        <f>IF(S4&gt;0,(V4/S4)-1,IF(P4&gt;0,(V4/P4)-1,0))</f>
        <v>0</v>
      </c>
      <c r="AX4" s="56">
        <f t="shared" ref="AX4:AY19" si="3">IF(T4&gt;0,(W4/T4)-1,IF(Q4&gt;0,(W4/Q4)-1,0))</f>
        <v>0</v>
      </c>
      <c r="AY4" s="58">
        <f t="shared" si="3"/>
        <v>0</v>
      </c>
      <c r="AZ4" s="56">
        <f>IF(Y4&gt;0,(AB4/Y4)-1,IF(V4&gt;0,(AB4/V4)-1,0))</f>
        <v>0</v>
      </c>
      <c r="BA4" s="56">
        <f t="shared" ref="BA4:BB19" si="4">IF(Z4&gt;0,(AC4/Z4)-1,IF(W4&gt;0,(AC4/W4)-1,0))</f>
        <v>0</v>
      </c>
      <c r="BB4" s="58">
        <f t="shared" si="4"/>
        <v>0</v>
      </c>
      <c r="BC4" s="56">
        <f>IF(AE4&gt;0,(AH4/AE4)-1,IF(AH4&gt;0,(AH4/AB4)-1,0))</f>
        <v>0</v>
      </c>
      <c r="BD4" s="56">
        <f t="shared" ref="BD4:BE19" si="5">IF(AF4&gt;0,(AI4/AF4)-1,IF(AI4&gt;0,(AI4/AC4)-1,0))</f>
        <v>0</v>
      </c>
      <c r="BE4" s="58">
        <f t="shared" si="5"/>
        <v>0</v>
      </c>
      <c r="BF4" s="56">
        <f>IF(AK4&gt;0,(AN4/AK4)-1,IF(AH4&gt;0,(AN4/AH4)-1,0))</f>
        <v>0</v>
      </c>
      <c r="BG4" s="56">
        <f t="shared" ref="BG4:BH19" si="6">IF(AL4&gt;0,(AO4/AL4)-1,IF(AI4&gt;0,(AO4/AI4)-1,0))</f>
        <v>0</v>
      </c>
      <c r="BH4" s="58">
        <f t="shared" si="6"/>
        <v>0</v>
      </c>
      <c r="BJ4" s="18" t="s">
        <v>5</v>
      </c>
      <c r="BK4" s="18" t="str">
        <f t="shared" ref="BK4:BK67" si="7">BJ4&amp;A4&amp;B4&amp;C4</f>
        <v>001ANDERSONCLINTON</v>
      </c>
    </row>
    <row r="5" spans="1:63" x14ac:dyDescent="0.25">
      <c r="A5" s="18" t="s">
        <v>6</v>
      </c>
      <c r="B5" s="18" t="s">
        <v>375</v>
      </c>
      <c r="D5" s="53">
        <f>VLOOKUP($BK5,[1]TaxYear2019!$A$2:$J$433,5,FALSE)</f>
        <v>2.8902999999999999</v>
      </c>
      <c r="E5" s="54">
        <f>VLOOKUP($BK5,[1]TaxYear2019!$A$2:$J$433,6,FALSE)</f>
        <v>1.78</v>
      </c>
      <c r="F5" s="55">
        <f>VLOOKUP($BK5,[1]TaxYear2019!$A$2:$J$433,7,FALSE)</f>
        <v>0</v>
      </c>
      <c r="G5" s="53">
        <f t="shared" si="0"/>
        <v>2.6288999999999998</v>
      </c>
      <c r="H5" s="54">
        <f>K5</f>
        <v>1.5439000000000001</v>
      </c>
      <c r="J5" s="54">
        <f>VLOOKUP($BK5,[1]TaxYear2020!$A$2:$J$433,5,FALSE)</f>
        <v>2.6288999999999998</v>
      </c>
      <c r="K5" s="54">
        <f>VLOOKUP($BK5,[1]TaxYear2020!$A$2:$J$433,6,FALSE)</f>
        <v>1.5439000000000001</v>
      </c>
      <c r="L5" s="55">
        <f>VLOOKUP($BK5,[1]TaxYear2020!$A$2:$J$433,7,FALSE)</f>
        <v>0</v>
      </c>
      <c r="P5" s="54">
        <f>VLOOKUP($BK5,[1]TaxYear2021!$A$2:$J$433,5,FALSE)</f>
        <v>2.6288999999999998</v>
      </c>
      <c r="Q5" s="54">
        <f>VLOOKUP($BK5,[1]TaxYear2021!$A$2:$J$433,6,FALSE)</f>
        <v>1.5439000000000001</v>
      </c>
      <c r="R5" s="54">
        <f>VLOOKUP($BK5,[1]TaxYear2021!$A$2:$J$433,7,FALSE)</f>
        <v>0</v>
      </c>
      <c r="V5" s="54">
        <f>VLOOKUP($BK5,[1]TaxYear2022!$A$2:$J$433,5,FALSE)</f>
        <v>2.6288999999999998</v>
      </c>
      <c r="W5" s="54">
        <f>VLOOKUP($BK5,[1]TaxYear2022!$A$2:$J$433,6,FALSE)</f>
        <v>1.5439000000000001</v>
      </c>
      <c r="X5" s="55">
        <f>VLOOKUP($BK5,[1]TaxYear2022!$A$2:$J$433,7,FALSE)</f>
        <v>0</v>
      </c>
      <c r="AB5" s="54">
        <f>VLOOKUP($BK5,[1]TaxYear2023!$A$2:$J$433,5,FALSE)</f>
        <v>2.6288999999999998</v>
      </c>
      <c r="AC5" s="54">
        <f>VLOOKUP($BK5,[1]TaxYear2023!$A$2:$J$433,6,FALSE)</f>
        <v>1.5439000000000001</v>
      </c>
      <c r="AD5" s="55">
        <f>VLOOKUP($BK5,[1]TaxYear2023!$A$2:$J$433,7,FALSE)</f>
        <v>0</v>
      </c>
      <c r="AH5" s="54">
        <f>VLOOKUP($BK5,[1]TaxYear2024!$A$2:$J$433,5,FALSE)</f>
        <v>2.6288999999999998</v>
      </c>
      <c r="AI5" s="54">
        <f>VLOOKUP($BK5,[1]TaxYear2024!$A$2:$J$433,6,FALSE)</f>
        <v>1.5439000000000001</v>
      </c>
      <c r="AJ5" s="55">
        <f>VLOOKUP($BK5,[1]TaxYear2024!$A$2:$J$433,7,FALSE)</f>
        <v>0</v>
      </c>
      <c r="AK5" s="53">
        <v>1.50376</v>
      </c>
      <c r="AL5" s="54">
        <v>0.88527999999999996</v>
      </c>
      <c r="AN5" s="54">
        <f>VLOOKUP($BK5,[1]TaxYear2025!$A$2:$J$433,5,FALSE)</f>
        <v>1.50376</v>
      </c>
      <c r="AO5" s="54">
        <f>VLOOKUP($BK5,[1]TaxYear2025!$A$2:$J$433,6,FALSE)</f>
        <v>0.88527999999999996</v>
      </c>
      <c r="AP5" s="55">
        <f>VLOOKUP($BK5,[1]TaxYear2025!$A$2:$J$433,7,FALSE)</f>
        <v>0</v>
      </c>
      <c r="AQ5" s="56">
        <f t="shared" ref="AQ5:AS20" si="8">IF(G5&gt;0,(J5/G5)-1,IF(D5&gt;0,(J5/D5)-1,0))</f>
        <v>0</v>
      </c>
      <c r="AR5" s="56">
        <f t="shared" si="1"/>
        <v>0</v>
      </c>
      <c r="AS5" s="56">
        <f t="shared" si="1"/>
        <v>0</v>
      </c>
      <c r="AT5" s="57">
        <f t="shared" si="2"/>
        <v>0</v>
      </c>
      <c r="AU5" s="56">
        <f t="shared" si="2"/>
        <v>0</v>
      </c>
      <c r="AV5" s="58">
        <f t="shared" si="2"/>
        <v>0</v>
      </c>
      <c r="AW5" s="56">
        <f t="shared" ref="AW5:AY20" si="9">IF(S5&gt;0,(V5/S5)-1,IF(P5&gt;0,(V5/P5)-1,0))</f>
        <v>0</v>
      </c>
      <c r="AX5" s="56">
        <f t="shared" si="3"/>
        <v>0</v>
      </c>
      <c r="AY5" s="58">
        <f t="shared" si="3"/>
        <v>0</v>
      </c>
      <c r="AZ5" s="56">
        <f t="shared" ref="AZ5:BB39" si="10">IF(Y5&gt;0,(AB5/Y5)-1,IF(V5&gt;0,(AB5/V5)-1,0))</f>
        <v>0</v>
      </c>
      <c r="BA5" s="56">
        <f t="shared" si="4"/>
        <v>0</v>
      </c>
      <c r="BB5" s="58">
        <f t="shared" si="4"/>
        <v>0</v>
      </c>
      <c r="BC5" s="56">
        <f t="shared" ref="BC5:BE28" si="11">IF(AE5&gt;0,(AH5/AE5)-1,IF(AH5&gt;0,(AH5/AB5)-1,0))</f>
        <v>0</v>
      </c>
      <c r="BD5" s="56">
        <f t="shared" si="5"/>
        <v>0</v>
      </c>
      <c r="BE5" s="58">
        <f t="shared" si="5"/>
        <v>0</v>
      </c>
      <c r="BF5" s="56">
        <f t="shared" ref="BF5:BH68" si="12">IF(AK5&gt;0,(AN5/AK5)-1,IF(AH5&gt;0,(AN5/AH5)-1,0))</f>
        <v>0</v>
      </c>
      <c r="BG5" s="56">
        <f t="shared" si="6"/>
        <v>0</v>
      </c>
      <c r="BH5" s="58">
        <f t="shared" si="6"/>
        <v>0</v>
      </c>
      <c r="BJ5" s="18" t="s">
        <v>5</v>
      </c>
      <c r="BK5" s="18" t="str">
        <f t="shared" si="7"/>
        <v>001ANDERSONNORRIS</v>
      </c>
    </row>
    <row r="6" spans="1:63" x14ac:dyDescent="0.25">
      <c r="A6" s="18" t="s">
        <v>6</v>
      </c>
      <c r="B6" s="18" t="s">
        <v>376</v>
      </c>
      <c r="D6" s="53">
        <f>VLOOKUP($BK6,[1]TaxYear2019!$A$2:$J$433,5,FALSE)</f>
        <v>2.6945000000000001</v>
      </c>
      <c r="E6" s="54">
        <f>VLOOKUP($BK6,[1]TaxYear2019!$A$2:$J$433,6,FALSE)</f>
        <v>2.56</v>
      </c>
      <c r="F6" s="55">
        <f>VLOOKUP($BK6,[1]TaxYear2019!$A$2:$J$433,7,FALSE)</f>
        <v>0</v>
      </c>
      <c r="G6" s="53">
        <f t="shared" si="0"/>
        <v>2.456</v>
      </c>
      <c r="H6" s="54">
        <f>K6</f>
        <v>2.3136000000000001</v>
      </c>
      <c r="J6" s="54">
        <f>VLOOKUP($BK6,[1]TaxYear2020!$A$2:$J$433,5,FALSE)</f>
        <v>2.456</v>
      </c>
      <c r="K6" s="54">
        <f>VLOOKUP($BK6,[1]TaxYear2020!$A$2:$J$433,6,FALSE)</f>
        <v>2.3136000000000001</v>
      </c>
      <c r="L6" s="55">
        <f>VLOOKUP($BK6,[1]TaxYear2020!$A$2:$J$433,7,FALSE)</f>
        <v>0</v>
      </c>
      <c r="P6" s="54">
        <f>VLOOKUP($BK6,[1]TaxYear2021!$A$2:$J$433,5,FALSE)</f>
        <v>2.456</v>
      </c>
      <c r="Q6" s="54">
        <f>VLOOKUP($BK6,[1]TaxYear2021!$A$2:$J$433,6,FALSE)</f>
        <v>2.3136000000000001</v>
      </c>
      <c r="R6" s="54">
        <f>VLOOKUP($BK6,[1]TaxYear2021!$A$2:$J$433,7,FALSE)</f>
        <v>0</v>
      </c>
      <c r="V6" s="54">
        <f>VLOOKUP($BK6,[1]TaxYear2022!$A$2:$J$433,5,FALSE)</f>
        <v>2.456</v>
      </c>
      <c r="W6" s="54">
        <f>VLOOKUP($BK6,[1]TaxYear2022!$A$2:$J$433,6,FALSE)</f>
        <v>2.3136000000000001</v>
      </c>
      <c r="X6" s="55">
        <f>VLOOKUP($BK6,[1]TaxYear2022!$A$2:$J$433,7,FALSE)</f>
        <v>0</v>
      </c>
      <c r="AB6" s="54">
        <f>VLOOKUP($BK6,[1]TaxYear2023!$A$2:$J$433,5,FALSE)</f>
        <v>2.456</v>
      </c>
      <c r="AC6" s="54">
        <f>VLOOKUP($BK6,[1]TaxYear2023!$A$2:$J$433,6,FALSE)</f>
        <v>2.3136000000000001</v>
      </c>
      <c r="AD6" s="55">
        <f>VLOOKUP($BK6,[1]TaxYear2023!$A$2:$J$433,7,FALSE)</f>
        <v>0</v>
      </c>
      <c r="AH6" s="54">
        <f>VLOOKUP($BK6,[1]TaxYear2024!$A$2:$J$433,5,FALSE)</f>
        <v>2.456</v>
      </c>
      <c r="AI6" s="54">
        <f>VLOOKUP($BK6,[1]TaxYear2024!$A$2:$J$433,6,FALSE)</f>
        <v>2.3136000000000001</v>
      </c>
      <c r="AJ6" s="55">
        <f>VLOOKUP($BK6,[1]TaxYear2024!$A$2:$J$433,7,FALSE)</f>
        <v>0</v>
      </c>
      <c r="AK6" s="53">
        <v>1.40656</v>
      </c>
      <c r="AL6" s="54">
        <v>1.3784099999999999</v>
      </c>
      <c r="AN6" s="54">
        <f>VLOOKUP($BK6,[1]TaxYear2025!$A$2:$J$433,5,FALSE)</f>
        <v>1.40656</v>
      </c>
      <c r="AO6" s="54">
        <f>VLOOKUP($BK6,[1]TaxYear2025!$A$2:$J$433,6,FALSE)</f>
        <v>1.3784000000000001</v>
      </c>
      <c r="AP6" s="55">
        <f>VLOOKUP($BK6,[1]TaxYear2025!$A$2:$J$433,7,FALSE)</f>
        <v>0</v>
      </c>
      <c r="AQ6" s="56">
        <f t="shared" si="8"/>
        <v>0</v>
      </c>
      <c r="AR6" s="56">
        <f t="shared" si="1"/>
        <v>0</v>
      </c>
      <c r="AS6" s="56">
        <f t="shared" si="1"/>
        <v>0</v>
      </c>
      <c r="AT6" s="57">
        <f t="shared" si="2"/>
        <v>0</v>
      </c>
      <c r="AU6" s="56">
        <f t="shared" si="2"/>
        <v>0</v>
      </c>
      <c r="AV6" s="58">
        <f t="shared" si="2"/>
        <v>0</v>
      </c>
      <c r="AW6" s="56">
        <f t="shared" si="9"/>
        <v>0</v>
      </c>
      <c r="AX6" s="56">
        <f t="shared" si="3"/>
        <v>0</v>
      </c>
      <c r="AY6" s="58">
        <f t="shared" si="3"/>
        <v>0</v>
      </c>
      <c r="AZ6" s="56">
        <f t="shared" si="10"/>
        <v>0</v>
      </c>
      <c r="BA6" s="56">
        <f t="shared" si="4"/>
        <v>0</v>
      </c>
      <c r="BB6" s="58">
        <f t="shared" si="4"/>
        <v>0</v>
      </c>
      <c r="BC6" s="56">
        <f t="shared" si="11"/>
        <v>0</v>
      </c>
      <c r="BD6" s="56">
        <f t="shared" si="5"/>
        <v>0</v>
      </c>
      <c r="BE6" s="58">
        <f t="shared" si="5"/>
        <v>0</v>
      </c>
      <c r="BF6" s="56">
        <f t="shared" si="12"/>
        <v>0</v>
      </c>
      <c r="BG6" s="56">
        <f t="shared" si="6"/>
        <v>-7.254735528539058E-6</v>
      </c>
      <c r="BH6" s="58">
        <f t="shared" si="6"/>
        <v>0</v>
      </c>
      <c r="BJ6" s="18" t="s">
        <v>5</v>
      </c>
      <c r="BK6" s="18" t="str">
        <f t="shared" si="7"/>
        <v>001ANDERSONOAK RIDGE</v>
      </c>
    </row>
    <row r="7" spans="1:63" x14ac:dyDescent="0.25">
      <c r="A7" s="18" t="s">
        <v>6</v>
      </c>
      <c r="B7" s="18" t="s">
        <v>377</v>
      </c>
      <c r="D7" s="53">
        <f>VLOOKUP($BK7,[1]TaxYear2019!$A$2:$J$433,5,FALSE)</f>
        <v>2.8902999999999999</v>
      </c>
      <c r="E7" s="54">
        <f>VLOOKUP($BK7,[1]TaxYear2019!$A$2:$J$433,6,FALSE)</f>
        <v>1.32</v>
      </c>
      <c r="F7" s="55">
        <f>VLOOKUP($BK7,[1]TaxYear2019!$A$2:$J$433,7,FALSE)</f>
        <v>0</v>
      </c>
      <c r="G7" s="53">
        <f t="shared" si="0"/>
        <v>2.6288999999999998</v>
      </c>
      <c r="H7" s="54">
        <f>K7</f>
        <v>1.1394</v>
      </c>
      <c r="J7" s="54">
        <f>VLOOKUP($BK7,[1]TaxYear2020!$A$2:$J$433,5,FALSE)</f>
        <v>2.6288999999999998</v>
      </c>
      <c r="K7" s="54">
        <f>VLOOKUP($BK7,[1]TaxYear2020!$A$2:$J$433,6,FALSE)</f>
        <v>1.1394</v>
      </c>
      <c r="L7" s="55">
        <f>VLOOKUP($BK7,[1]TaxYear2020!$A$2:$J$433,7,FALSE)</f>
        <v>0</v>
      </c>
      <c r="P7" s="54">
        <f>VLOOKUP($BK7,[1]TaxYear2021!$A$2:$J$433,5,FALSE)</f>
        <v>2.6288999999999998</v>
      </c>
      <c r="Q7" s="54">
        <f>VLOOKUP($BK7,[1]TaxYear2021!$A$2:$J$433,6,FALSE)</f>
        <v>1.1357999999999999</v>
      </c>
      <c r="R7" s="54">
        <f>VLOOKUP($BK7,[1]TaxYear2021!$A$2:$J$433,7,FALSE)</f>
        <v>0</v>
      </c>
      <c r="V7" s="54">
        <f>VLOOKUP($BK7,[1]TaxYear2022!$A$2:$J$433,5,FALSE)</f>
        <v>2.6288999999999998</v>
      </c>
      <c r="W7" s="54">
        <f>VLOOKUP($BK7,[1]TaxYear2022!$A$2:$J$433,6,FALSE)</f>
        <v>1.1357999999999999</v>
      </c>
      <c r="X7" s="55">
        <f>VLOOKUP($BK7,[1]TaxYear2022!$A$2:$J$433,7,FALSE)</f>
        <v>0</v>
      </c>
      <c r="AB7" s="54">
        <f>VLOOKUP($BK7,[1]TaxYear2023!$A$2:$J$433,5,FALSE)</f>
        <v>2.6288999999999998</v>
      </c>
      <c r="AC7" s="54">
        <f>VLOOKUP($BK7,[1]TaxYear2023!$A$2:$J$433,6,FALSE)</f>
        <v>1.3360000000000001</v>
      </c>
      <c r="AD7" s="55">
        <f>VLOOKUP($BK7,[1]TaxYear2023!$A$2:$J$433,7,FALSE)</f>
        <v>0</v>
      </c>
      <c r="AH7" s="54">
        <f>VLOOKUP($BK7,[1]TaxYear2024!$A$2:$J$433,5,FALSE)</f>
        <v>2.6288999999999998</v>
      </c>
      <c r="AI7" s="54">
        <f>VLOOKUP($BK7,[1]TaxYear2024!$A$2:$J$433,6,FALSE)</f>
        <v>1.3360000000000001</v>
      </c>
      <c r="AJ7" s="55">
        <f>VLOOKUP($BK7,[1]TaxYear2024!$A$2:$J$433,7,FALSE)</f>
        <v>0</v>
      </c>
      <c r="AK7" s="53">
        <v>1.50376</v>
      </c>
      <c r="AL7" s="54">
        <v>0.72797000000000001</v>
      </c>
      <c r="AN7" s="54">
        <f>VLOOKUP($BK7,[1]TaxYear2025!$A$2:$J$433,5,FALSE)</f>
        <v>1.50376</v>
      </c>
      <c r="AO7" s="54">
        <f>VLOOKUP($BK7,[1]TaxYear2025!$A$2:$J$433,6,FALSE)</f>
        <v>0.72797000000000001</v>
      </c>
      <c r="AP7" s="55">
        <f>VLOOKUP($BK7,[1]TaxYear2025!$A$2:$J$433,7,FALSE)</f>
        <v>0</v>
      </c>
      <c r="AQ7" s="56">
        <f t="shared" si="8"/>
        <v>0</v>
      </c>
      <c r="AR7" s="56">
        <f t="shared" si="1"/>
        <v>0</v>
      </c>
      <c r="AS7" s="56">
        <f t="shared" si="1"/>
        <v>0</v>
      </c>
      <c r="AT7" s="57">
        <f t="shared" si="2"/>
        <v>0</v>
      </c>
      <c r="AU7" s="56">
        <f t="shared" si="2"/>
        <v>-3.1595576619273258E-3</v>
      </c>
      <c r="AV7" s="58">
        <f t="shared" si="2"/>
        <v>0</v>
      </c>
      <c r="AW7" s="56">
        <f t="shared" si="9"/>
        <v>0</v>
      </c>
      <c r="AX7" s="56">
        <f t="shared" si="3"/>
        <v>0</v>
      </c>
      <c r="AY7" s="58">
        <f t="shared" si="3"/>
        <v>0</v>
      </c>
      <c r="AZ7" s="56">
        <f t="shared" si="10"/>
        <v>0</v>
      </c>
      <c r="BA7" s="56">
        <f t="shared" si="4"/>
        <v>0.17626342665962325</v>
      </c>
      <c r="BB7" s="58">
        <f t="shared" si="4"/>
        <v>0</v>
      </c>
      <c r="BC7" s="56">
        <f t="shared" si="11"/>
        <v>0</v>
      </c>
      <c r="BD7" s="56">
        <f t="shared" si="5"/>
        <v>0</v>
      </c>
      <c r="BE7" s="58">
        <f t="shared" si="5"/>
        <v>0</v>
      </c>
      <c r="BF7" s="56">
        <f t="shared" si="12"/>
        <v>0</v>
      </c>
      <c r="BG7" s="56">
        <f t="shared" si="6"/>
        <v>0</v>
      </c>
      <c r="BH7" s="58">
        <f t="shared" si="6"/>
        <v>0</v>
      </c>
      <c r="BJ7" s="18" t="s">
        <v>5</v>
      </c>
      <c r="BK7" s="18" t="str">
        <f t="shared" si="7"/>
        <v>001ANDERSONOLIVER SPRINGS</v>
      </c>
    </row>
    <row r="8" spans="1:63" x14ac:dyDescent="0.25">
      <c r="A8" s="18" t="s">
        <v>6</v>
      </c>
      <c r="B8" s="18" t="s">
        <v>378</v>
      </c>
      <c r="D8" s="53">
        <f>VLOOKUP($BK8,[1]TaxYear2019!$A$2:$J$433,5,FALSE)</f>
        <v>2.8902999999999999</v>
      </c>
      <c r="E8" s="54">
        <f>VLOOKUP($BK8,[1]TaxYear2019!$A$2:$J$433,6,FALSE)</f>
        <v>2</v>
      </c>
      <c r="F8" s="55">
        <f>VLOOKUP($BK8,[1]TaxYear2019!$A$2:$J$433,7,FALSE)</f>
        <v>0</v>
      </c>
      <c r="G8" s="53">
        <f t="shared" si="0"/>
        <v>2.6288999999999998</v>
      </c>
      <c r="H8" s="54">
        <v>1.7929999999999999</v>
      </c>
      <c r="J8" s="54">
        <f>VLOOKUP($BK8,[1]TaxYear2020!$A$2:$J$433,5,FALSE)</f>
        <v>2.6288999999999998</v>
      </c>
      <c r="K8" s="54">
        <f>VLOOKUP($BK8,[1]TaxYear2020!$A$2:$J$433,6,FALSE)</f>
        <v>2</v>
      </c>
      <c r="L8" s="55">
        <f>VLOOKUP($BK8,[1]TaxYear2020!$A$2:$J$433,7,FALSE)</f>
        <v>0</v>
      </c>
      <c r="P8" s="54">
        <f>VLOOKUP($BK8,[1]TaxYear2021!$A$2:$J$433,5,FALSE)</f>
        <v>2.6288999999999998</v>
      </c>
      <c r="Q8" s="54">
        <f>VLOOKUP($BK8,[1]TaxYear2021!$A$2:$J$433,6,FALSE)</f>
        <v>2</v>
      </c>
      <c r="R8" s="54">
        <f>VLOOKUP($BK8,[1]TaxYear2021!$A$2:$J$433,7,FALSE)</f>
        <v>0</v>
      </c>
      <c r="V8" s="54">
        <f>VLOOKUP($BK8,[1]TaxYear2022!$A$2:$J$433,5,FALSE)</f>
        <v>2.6288999999999998</v>
      </c>
      <c r="W8" s="54">
        <f>VLOOKUP($BK8,[1]TaxYear2022!$A$2:$J$433,6,FALSE)</f>
        <v>2</v>
      </c>
      <c r="X8" s="55">
        <f>VLOOKUP($BK8,[1]TaxYear2022!$A$2:$J$433,7,FALSE)</f>
        <v>0</v>
      </c>
      <c r="AB8" s="54">
        <f>VLOOKUP($BK8,[1]TaxYear2023!$A$2:$J$433,5,FALSE)</f>
        <v>2.6288999999999998</v>
      </c>
      <c r="AC8" s="54">
        <f>VLOOKUP($BK8,[1]TaxYear2023!$A$2:$J$433,6,FALSE)</f>
        <v>2</v>
      </c>
      <c r="AD8" s="55">
        <f>VLOOKUP($BK8,[1]TaxYear2023!$A$2:$J$433,7,FALSE)</f>
        <v>0</v>
      </c>
      <c r="AH8" s="54">
        <f>VLOOKUP($BK8,[1]TaxYear2024!$A$2:$J$433,5,FALSE)</f>
        <v>2.6288999999999998</v>
      </c>
      <c r="AI8" s="54">
        <f>VLOOKUP($BK8,[1]TaxYear2024!$A$2:$J$433,6,FALSE)</f>
        <v>2.0754999999999999</v>
      </c>
      <c r="AJ8" s="55">
        <f>VLOOKUP($BK8,[1]TaxYear2024!$A$2:$J$433,7,FALSE)</f>
        <v>0</v>
      </c>
      <c r="AK8" s="53">
        <v>1.50376</v>
      </c>
      <c r="AL8" s="54">
        <v>1.14863</v>
      </c>
      <c r="AN8" s="54">
        <f>VLOOKUP($BK8,[1]TaxYear2025!$A$2:$J$433,5,FALSE)</f>
        <v>1.50376</v>
      </c>
      <c r="AO8" s="54">
        <f>VLOOKUP($BK8,[1]TaxYear2025!$A$2:$J$433,6,FALSE)</f>
        <v>1.2749999999999999</v>
      </c>
      <c r="AP8" s="55">
        <f>VLOOKUP($BK8,[1]TaxYear2025!$A$2:$J$433,7,FALSE)</f>
        <v>0</v>
      </c>
      <c r="AQ8" s="56">
        <f t="shared" si="8"/>
        <v>0</v>
      </c>
      <c r="AR8" s="56">
        <f>IF(H8&gt;0,(K8/H8)-1,IF(E8&gt;0,(K8/E8)-1,0))</f>
        <v>0.11544896820970441</v>
      </c>
      <c r="AS8" s="56">
        <f t="shared" si="1"/>
        <v>0</v>
      </c>
      <c r="AT8" s="57">
        <f t="shared" si="2"/>
        <v>0</v>
      </c>
      <c r="AU8" s="56">
        <f t="shared" si="2"/>
        <v>0</v>
      </c>
      <c r="AV8" s="58">
        <f t="shared" si="2"/>
        <v>0</v>
      </c>
      <c r="AW8" s="56">
        <f t="shared" si="9"/>
        <v>0</v>
      </c>
      <c r="AX8" s="56">
        <f t="shared" si="3"/>
        <v>0</v>
      </c>
      <c r="AY8" s="58">
        <f t="shared" si="3"/>
        <v>0</v>
      </c>
      <c r="AZ8" s="56">
        <f t="shared" si="10"/>
        <v>0</v>
      </c>
      <c r="BA8" s="56">
        <f t="shared" si="4"/>
        <v>0</v>
      </c>
      <c r="BB8" s="58">
        <f t="shared" si="4"/>
        <v>0</v>
      </c>
      <c r="BC8" s="56">
        <f t="shared" si="11"/>
        <v>0</v>
      </c>
      <c r="BD8" s="56">
        <f t="shared" si="5"/>
        <v>3.774999999999995E-2</v>
      </c>
      <c r="BE8" s="58">
        <f t="shared" si="5"/>
        <v>0</v>
      </c>
      <c r="BF8" s="56">
        <f t="shared" si="12"/>
        <v>0</v>
      </c>
      <c r="BG8" s="56">
        <f t="shared" si="6"/>
        <v>0.11001802146905426</v>
      </c>
      <c r="BH8" s="58">
        <f t="shared" si="6"/>
        <v>0</v>
      </c>
      <c r="BJ8" s="18" t="s">
        <v>5</v>
      </c>
      <c r="BK8" s="18" t="str">
        <f t="shared" si="7"/>
        <v>001ANDERSONROCKY TOP</v>
      </c>
    </row>
    <row r="9" spans="1:63" x14ac:dyDescent="0.25">
      <c r="A9" s="18" t="s">
        <v>6</v>
      </c>
      <c r="D9" s="53">
        <f>VLOOKUP($BK9,[1]TaxYear2019!$A$2:$J$433,5,FALSE)</f>
        <v>2.8902999999999999</v>
      </c>
      <c r="E9" s="54">
        <f>VLOOKUP($BK9,[1]TaxYear2019!$A$2:$J$433,6,FALSE)</f>
        <v>0</v>
      </c>
      <c r="F9" s="55">
        <f>VLOOKUP($BK9,[1]TaxYear2019!$A$2:$J$433,7,FALSE)</f>
        <v>0</v>
      </c>
      <c r="G9" s="53">
        <f>J9</f>
        <v>2.6288999999999998</v>
      </c>
      <c r="J9" s="54">
        <f>VLOOKUP($BK9,[1]TaxYear2020!$A$2:$J$433,5,FALSE)</f>
        <v>2.6288999999999998</v>
      </c>
      <c r="K9" s="54">
        <f>VLOOKUP($BK9,[1]TaxYear2020!$A$2:$J$433,6,FALSE)</f>
        <v>0</v>
      </c>
      <c r="L9" s="55">
        <f>VLOOKUP($BK9,[1]TaxYear2020!$A$2:$J$433,7,FALSE)</f>
        <v>0</v>
      </c>
      <c r="P9" s="54">
        <f>VLOOKUP($BK9,[1]TaxYear2021!$A$2:$J$433,5,FALSE)</f>
        <v>2.6288999999999998</v>
      </c>
      <c r="Q9" s="54">
        <f>VLOOKUP($BK9,[1]TaxYear2021!$A$2:$J$433,6,FALSE)</f>
        <v>0</v>
      </c>
      <c r="R9" s="54">
        <f>VLOOKUP($BK9,[1]TaxYear2021!$A$2:$J$433,7,FALSE)</f>
        <v>0</v>
      </c>
      <c r="V9" s="54">
        <f>VLOOKUP($BK9,[1]TaxYear2022!$A$2:$J$433,5,FALSE)</f>
        <v>2.6288999999999998</v>
      </c>
      <c r="W9" s="54">
        <f>VLOOKUP($BK9,[1]TaxYear2022!$A$2:$J$433,6,FALSE)</f>
        <v>0</v>
      </c>
      <c r="X9" s="55">
        <f>VLOOKUP($BK9,[1]TaxYear2022!$A$2:$J$433,7,FALSE)</f>
        <v>0</v>
      </c>
      <c r="AB9" s="54">
        <f>VLOOKUP($BK9,[1]TaxYear2023!$A$2:$J$433,5,FALSE)</f>
        <v>2.6288999999999998</v>
      </c>
      <c r="AC9" s="54">
        <f>VLOOKUP($BK9,[1]TaxYear2023!$A$2:$J$433,6,FALSE)</f>
        <v>0</v>
      </c>
      <c r="AD9" s="55">
        <f>VLOOKUP($BK9,[1]TaxYear2023!$A$2:$J$433,7,FALSE)</f>
        <v>0</v>
      </c>
      <c r="AH9" s="54">
        <f>VLOOKUP($BK9,[1]TaxYear2024!$A$2:$J$433,5,FALSE)</f>
        <v>2.6288999999999998</v>
      </c>
      <c r="AI9" s="54">
        <f>VLOOKUP($BK9,[1]TaxYear2024!$A$2:$J$433,6,FALSE)</f>
        <v>0</v>
      </c>
      <c r="AJ9" s="55">
        <f>VLOOKUP($BK9,[1]TaxYear2024!$A$2:$J$433,7,FALSE)</f>
        <v>0</v>
      </c>
      <c r="AK9" s="53">
        <v>1.50376</v>
      </c>
      <c r="AN9" s="54">
        <f>VLOOKUP($BK9,[1]TaxYear2025!$A$2:$J$433,5,FALSE)</f>
        <v>1.50376</v>
      </c>
      <c r="AO9" s="54">
        <f>VLOOKUP($BK9,[1]TaxYear2025!$A$2:$J$433,6,FALSE)</f>
        <v>0</v>
      </c>
      <c r="AP9" s="55">
        <f>VLOOKUP($BK9,[1]TaxYear2025!$A$2:$J$433,7,FALSE)</f>
        <v>0</v>
      </c>
      <c r="AQ9" s="56">
        <f t="shared" si="8"/>
        <v>0</v>
      </c>
      <c r="AR9" s="56">
        <f t="shared" si="1"/>
        <v>0</v>
      </c>
      <c r="AS9" s="56">
        <f t="shared" si="1"/>
        <v>0</v>
      </c>
      <c r="AT9" s="57">
        <f t="shared" si="2"/>
        <v>0</v>
      </c>
      <c r="AU9" s="56">
        <f t="shared" si="2"/>
        <v>0</v>
      </c>
      <c r="AV9" s="58">
        <f t="shared" si="2"/>
        <v>0</v>
      </c>
      <c r="AW9" s="56">
        <f t="shared" si="9"/>
        <v>0</v>
      </c>
      <c r="AX9" s="56">
        <f t="shared" si="3"/>
        <v>0</v>
      </c>
      <c r="AY9" s="58">
        <f t="shared" si="3"/>
        <v>0</v>
      </c>
      <c r="AZ9" s="56">
        <f t="shared" si="10"/>
        <v>0</v>
      </c>
      <c r="BA9" s="56">
        <f t="shared" si="4"/>
        <v>0</v>
      </c>
      <c r="BB9" s="58">
        <f t="shared" si="4"/>
        <v>0</v>
      </c>
      <c r="BC9" s="56">
        <f t="shared" si="11"/>
        <v>0</v>
      </c>
      <c r="BD9" s="56">
        <f t="shared" si="5"/>
        <v>0</v>
      </c>
      <c r="BE9" s="58">
        <f t="shared" si="5"/>
        <v>0</v>
      </c>
      <c r="BF9" s="56">
        <f t="shared" si="12"/>
        <v>0</v>
      </c>
      <c r="BG9" s="56">
        <f t="shared" si="6"/>
        <v>0</v>
      </c>
      <c r="BH9" s="58">
        <f t="shared" si="6"/>
        <v>0</v>
      </c>
      <c r="BJ9" s="18" t="s">
        <v>5</v>
      </c>
      <c r="BK9" s="18" t="str">
        <f t="shared" si="7"/>
        <v>001ANDERSON</v>
      </c>
    </row>
    <row r="10" spans="1:63" x14ac:dyDescent="0.25">
      <c r="A10" s="18" t="s">
        <v>10</v>
      </c>
      <c r="B10" s="18" t="s">
        <v>379</v>
      </c>
      <c r="D10" s="53">
        <f>VLOOKUP($BK10,[1]TaxYear2019!$A$2:$J$433,5,FALSE)</f>
        <v>2.66</v>
      </c>
      <c r="E10" s="54">
        <f>VLOOKUP($BK10,[1]TaxYear2019!$A$2:$J$433,6,FALSE)</f>
        <v>0.6</v>
      </c>
      <c r="F10" s="55">
        <f>VLOOKUP($BK10,[1]TaxYear2019!$A$2:$J$433,7,FALSE)</f>
        <v>0</v>
      </c>
      <c r="J10" s="54">
        <f>VLOOKUP($BK10,[1]TaxYear2020!$A$2:$J$433,5,FALSE)</f>
        <v>2.66</v>
      </c>
      <c r="K10" s="54">
        <f>VLOOKUP($BK10,[1]TaxYear2020!$A$2:$J$433,6,FALSE)</f>
        <v>0.6</v>
      </c>
      <c r="L10" s="55">
        <f>VLOOKUP($BK10,[1]TaxYear2020!$A$2:$J$433,7,FALSE)</f>
        <v>0</v>
      </c>
      <c r="M10" s="53">
        <v>1.9652000000000001</v>
      </c>
      <c r="N10" s="54">
        <v>0.44280000000000003</v>
      </c>
      <c r="P10" s="54">
        <f>VLOOKUP($BK10,[1]TaxYear2021!$A$2:$J$433,5,FALSE)</f>
        <v>1.9652000000000001</v>
      </c>
      <c r="Q10" s="54">
        <f>VLOOKUP($BK10,[1]TaxYear2021!$A$2:$J$433,6,FALSE)</f>
        <v>0.44280000000000003</v>
      </c>
      <c r="R10" s="54">
        <f>VLOOKUP($BK10,[1]TaxYear2021!$A$2:$J$433,7,FALSE)</f>
        <v>0</v>
      </c>
      <c r="V10" s="54">
        <f>VLOOKUP($BK10,[1]TaxYear2022!$A$2:$J$433,5,FALSE)</f>
        <v>2.3252000000000002</v>
      </c>
      <c r="W10" s="54">
        <f>VLOOKUP($BK10,[1]TaxYear2022!$A$2:$J$433,6,FALSE)</f>
        <v>0.5</v>
      </c>
      <c r="X10" s="55">
        <f>VLOOKUP($BK10,[1]TaxYear2022!$A$2:$J$433,7,FALSE)</f>
        <v>0</v>
      </c>
      <c r="AB10" s="54">
        <f>VLOOKUP($BK10,[1]TaxYear2023!$A$2:$J$433,5,FALSE)</f>
        <v>2.3252000000000002</v>
      </c>
      <c r="AC10" s="54">
        <f>VLOOKUP($BK10,[1]TaxYear2023!$A$2:$J$433,6,FALSE)</f>
        <v>0.55000000000000004</v>
      </c>
      <c r="AD10" s="55">
        <f>VLOOKUP($BK10,[1]TaxYear2023!$A$2:$J$433,7,FALSE)</f>
        <v>0</v>
      </c>
      <c r="AH10" s="54">
        <f>VLOOKUP($BK10,[1]TaxYear2024!$A$2:$J$433,5,FALSE)</f>
        <v>2.3252000000000002</v>
      </c>
      <c r="AI10" s="54">
        <f>VLOOKUP($BK10,[1]TaxYear2024!$A$2:$J$433,6,FALSE)</f>
        <v>0.55000000000000004</v>
      </c>
      <c r="AJ10" s="55">
        <f>VLOOKUP($BK10,[1]TaxYear2024!$A$2:$J$433,7,FALSE)</f>
        <v>0</v>
      </c>
      <c r="AN10" s="54">
        <f>VLOOKUP($BK10,[1]TaxYear2025!$A$2:$J$433,5,FALSE)</f>
        <v>2.3252000000000002</v>
      </c>
      <c r="AO10" s="54">
        <f>VLOOKUP($BK10,[1]TaxYear2025!$A$2:$J$433,6,FALSE)</f>
        <v>0.65</v>
      </c>
      <c r="AP10" s="55">
        <f>VLOOKUP($BK10,[1]TaxYear2025!$A$2:$J$433,7,FALSE)</f>
        <v>0</v>
      </c>
      <c r="AQ10" s="56">
        <f t="shared" si="8"/>
        <v>0</v>
      </c>
      <c r="AR10" s="56">
        <f t="shared" si="1"/>
        <v>0</v>
      </c>
      <c r="AS10" s="56">
        <f t="shared" si="1"/>
        <v>0</v>
      </c>
      <c r="AT10" s="57">
        <f t="shared" si="2"/>
        <v>0</v>
      </c>
      <c r="AU10" s="56">
        <f t="shared" si="2"/>
        <v>0</v>
      </c>
      <c r="AV10" s="58">
        <f t="shared" si="2"/>
        <v>0</v>
      </c>
      <c r="AW10" s="56">
        <f t="shared" si="9"/>
        <v>0.18318746183594548</v>
      </c>
      <c r="AX10" s="56">
        <f t="shared" si="3"/>
        <v>0.12917795844625113</v>
      </c>
      <c r="AY10" s="58">
        <f t="shared" si="3"/>
        <v>0</v>
      </c>
      <c r="AZ10" s="56">
        <f t="shared" si="10"/>
        <v>0</v>
      </c>
      <c r="BA10" s="56">
        <f t="shared" si="4"/>
        <v>0.10000000000000009</v>
      </c>
      <c r="BB10" s="58">
        <f t="shared" si="4"/>
        <v>0</v>
      </c>
      <c r="BC10" s="56">
        <f t="shared" si="11"/>
        <v>0</v>
      </c>
      <c r="BD10" s="56">
        <f t="shared" si="5"/>
        <v>0</v>
      </c>
      <c r="BE10" s="58">
        <f t="shared" si="5"/>
        <v>0</v>
      </c>
      <c r="BF10" s="56">
        <f t="shared" si="12"/>
        <v>0</v>
      </c>
      <c r="BG10" s="56">
        <f t="shared" si="6"/>
        <v>0.18181818181818166</v>
      </c>
      <c r="BH10" s="58">
        <f t="shared" si="6"/>
        <v>0</v>
      </c>
      <c r="BJ10" s="18" t="s">
        <v>9</v>
      </c>
      <c r="BK10" s="18" t="str">
        <f t="shared" si="7"/>
        <v>002BEDFORDBELL BUCKLE</v>
      </c>
    </row>
    <row r="11" spans="1:63" x14ac:dyDescent="0.25">
      <c r="A11" s="18" t="s">
        <v>10</v>
      </c>
      <c r="B11" s="18" t="s">
        <v>380</v>
      </c>
      <c r="D11" s="53">
        <f>VLOOKUP($BK11,[1]TaxYear2019!$A$2:$J$433,5,FALSE)</f>
        <v>2.66</v>
      </c>
      <c r="E11" s="54">
        <f>VLOOKUP($BK11,[1]TaxYear2019!$A$2:$J$433,6,FALSE)</f>
        <v>0.5</v>
      </c>
      <c r="F11" s="55">
        <f>VLOOKUP($BK11,[1]TaxYear2019!$A$2:$J$433,7,FALSE)</f>
        <v>0</v>
      </c>
      <c r="J11" s="54">
        <f>VLOOKUP($BK11,[1]TaxYear2020!$A$2:$J$433,5,FALSE)</f>
        <v>2.66</v>
      </c>
      <c r="K11" s="54">
        <f>VLOOKUP($BK11,[1]TaxYear2020!$A$2:$J$433,6,FALSE)</f>
        <v>0.5</v>
      </c>
      <c r="L11" s="55">
        <f>VLOOKUP($BK11,[1]TaxYear2020!$A$2:$J$433,7,FALSE)</f>
        <v>0</v>
      </c>
      <c r="M11" s="53">
        <v>1.9652000000000001</v>
      </c>
      <c r="N11" s="54">
        <v>0.3251</v>
      </c>
      <c r="P11" s="54">
        <f>VLOOKUP($BK11,[1]TaxYear2021!$A$2:$J$433,5,FALSE)</f>
        <v>1.9652000000000001</v>
      </c>
      <c r="Q11" s="54">
        <f>VLOOKUP($BK11,[1]TaxYear2021!$A$2:$J$433,6,FALSE)</f>
        <v>0.3251</v>
      </c>
      <c r="R11" s="54">
        <f>VLOOKUP($BK11,[1]TaxYear2021!$A$2:$J$433,7,FALSE)</f>
        <v>0</v>
      </c>
      <c r="V11" s="54">
        <f>VLOOKUP($BK11,[1]TaxYear2022!$A$2:$J$433,5,FALSE)</f>
        <v>2.3252000000000002</v>
      </c>
      <c r="W11" s="54">
        <f>VLOOKUP($BK11,[1]TaxYear2022!$A$2:$J$433,6,FALSE)</f>
        <v>0.3251</v>
      </c>
      <c r="X11" s="55">
        <f>VLOOKUP($BK11,[1]TaxYear2022!$A$2:$J$433,7,FALSE)</f>
        <v>0</v>
      </c>
      <c r="AB11" s="54">
        <f>VLOOKUP($BK11,[1]TaxYear2023!$A$2:$J$433,5,FALSE)</f>
        <v>2.3252000000000002</v>
      </c>
      <c r="AC11" s="54">
        <f>VLOOKUP($BK11,[1]TaxYear2023!$A$2:$J$433,6,FALSE)</f>
        <v>0.48399999999999999</v>
      </c>
      <c r="AD11" s="55">
        <f>VLOOKUP($BK11,[1]TaxYear2023!$A$2:$J$433,7,FALSE)</f>
        <v>0</v>
      </c>
      <c r="AH11" s="54">
        <f>VLOOKUP($BK11,[1]TaxYear2024!$A$2:$J$433,5,FALSE)</f>
        <v>2.3252000000000002</v>
      </c>
      <c r="AI11" s="54">
        <f>VLOOKUP($BK11,[1]TaxYear2024!$A$2:$J$433,6,FALSE)</f>
        <v>0.48399999999999999</v>
      </c>
      <c r="AJ11" s="55">
        <f>VLOOKUP($BK11,[1]TaxYear2024!$A$2:$J$433,7,FALSE)</f>
        <v>0</v>
      </c>
      <c r="AN11" s="54">
        <f>VLOOKUP($BK11,[1]TaxYear2025!$A$2:$J$433,5,FALSE)</f>
        <v>2.3252000000000002</v>
      </c>
      <c r="AO11" s="54">
        <f>VLOOKUP($BK11,[1]TaxYear2025!$A$2:$J$433,6,FALSE)</f>
        <v>0.64290000000000003</v>
      </c>
      <c r="AP11" s="55">
        <f>VLOOKUP($BK11,[1]TaxYear2025!$A$2:$J$433,7,FALSE)</f>
        <v>0</v>
      </c>
      <c r="AQ11" s="56">
        <f t="shared" si="8"/>
        <v>0</v>
      </c>
      <c r="AR11" s="56">
        <f t="shared" si="1"/>
        <v>0</v>
      </c>
      <c r="AS11" s="56">
        <f t="shared" si="1"/>
        <v>0</v>
      </c>
      <c r="AT11" s="57">
        <f t="shared" si="2"/>
        <v>0</v>
      </c>
      <c r="AU11" s="56">
        <f t="shared" si="2"/>
        <v>0</v>
      </c>
      <c r="AV11" s="58">
        <f t="shared" si="2"/>
        <v>0</v>
      </c>
      <c r="AW11" s="56">
        <f t="shared" si="9"/>
        <v>0.18318746183594548</v>
      </c>
      <c r="AX11" s="56">
        <f t="shared" si="3"/>
        <v>0</v>
      </c>
      <c r="AY11" s="58">
        <f t="shared" si="3"/>
        <v>0</v>
      </c>
      <c r="AZ11" s="56">
        <f t="shared" si="10"/>
        <v>0</v>
      </c>
      <c r="BA11" s="56">
        <f t="shared" si="4"/>
        <v>0.48877268532759155</v>
      </c>
      <c r="BB11" s="58">
        <f t="shared" si="4"/>
        <v>0</v>
      </c>
      <c r="BC11" s="56">
        <f t="shared" si="11"/>
        <v>0</v>
      </c>
      <c r="BD11" s="56">
        <f t="shared" si="5"/>
        <v>0</v>
      </c>
      <c r="BE11" s="58">
        <f t="shared" si="5"/>
        <v>0</v>
      </c>
      <c r="BF11" s="56">
        <f t="shared" si="12"/>
        <v>0</v>
      </c>
      <c r="BG11" s="56">
        <f t="shared" si="6"/>
        <v>0.32830578512396702</v>
      </c>
      <c r="BH11" s="58">
        <f t="shared" si="6"/>
        <v>0</v>
      </c>
      <c r="BJ11" s="18" t="s">
        <v>9</v>
      </c>
      <c r="BK11" s="18" t="str">
        <f t="shared" si="7"/>
        <v>002BEDFORDNORMANDY</v>
      </c>
    </row>
    <row r="12" spans="1:63" x14ac:dyDescent="0.25">
      <c r="A12" s="18" t="s">
        <v>10</v>
      </c>
      <c r="B12" s="18" t="s">
        <v>381</v>
      </c>
      <c r="D12" s="53">
        <f>VLOOKUP($BK12,[1]TaxYear2019!$A$2:$J$433,5,FALSE)</f>
        <v>2.66</v>
      </c>
      <c r="E12" s="54">
        <f>VLOOKUP($BK12,[1]TaxYear2019!$A$2:$J$433,6,FALSE)</f>
        <v>1.77</v>
      </c>
      <c r="F12" s="55">
        <f>VLOOKUP($BK12,[1]TaxYear2019!$A$2:$J$433,7,FALSE)</f>
        <v>0</v>
      </c>
      <c r="J12" s="54">
        <f>VLOOKUP($BK12,[1]TaxYear2020!$A$2:$J$433,5,FALSE)</f>
        <v>2.66</v>
      </c>
      <c r="K12" s="54">
        <f>VLOOKUP($BK12,[1]TaxYear2020!$A$2:$J$433,6,FALSE)</f>
        <v>1.77</v>
      </c>
      <c r="L12" s="55">
        <f>VLOOKUP($BK12,[1]TaxYear2020!$A$2:$J$433,7,FALSE)</f>
        <v>0</v>
      </c>
      <c r="M12" s="53">
        <v>1.9652000000000001</v>
      </c>
      <c r="N12" s="54">
        <v>1.3597999999999999</v>
      </c>
      <c r="P12" s="54">
        <f>VLOOKUP($BK12,[1]TaxYear2021!$A$2:$J$433,5,FALSE)</f>
        <v>1.9652000000000001</v>
      </c>
      <c r="Q12" s="54">
        <f>VLOOKUP($BK12,[1]TaxYear2021!$A$2:$J$433,6,FALSE)</f>
        <v>1.59</v>
      </c>
      <c r="R12" s="54">
        <f>VLOOKUP($BK12,[1]TaxYear2021!$A$2:$J$433,7,FALSE)</f>
        <v>0</v>
      </c>
      <c r="V12" s="54">
        <f>VLOOKUP($BK12,[1]TaxYear2022!$A$2:$J$433,5,FALSE)</f>
        <v>2.3252000000000002</v>
      </c>
      <c r="W12" s="54">
        <f>VLOOKUP($BK12,[1]TaxYear2022!$A$2:$J$433,6,FALSE)</f>
        <v>1.59</v>
      </c>
      <c r="X12" s="55">
        <f>VLOOKUP($BK12,[1]TaxYear2022!$A$2:$J$433,7,FALSE)</f>
        <v>0</v>
      </c>
      <c r="AB12" s="54">
        <f>VLOOKUP($BK12,[1]TaxYear2023!$A$2:$J$433,5,FALSE)</f>
        <v>2.3252000000000002</v>
      </c>
      <c r="AC12" s="54">
        <f>VLOOKUP($BK12,[1]TaxYear2023!$A$2:$J$433,6,FALSE)</f>
        <v>1.48</v>
      </c>
      <c r="AD12" s="55">
        <f>VLOOKUP($BK12,[1]TaxYear2023!$A$2:$J$433,7,FALSE)</f>
        <v>0</v>
      </c>
      <c r="AH12" s="54">
        <f>VLOOKUP($BK12,[1]TaxYear2024!$A$2:$J$433,5,FALSE)</f>
        <v>2.3252000000000002</v>
      </c>
      <c r="AI12" s="54">
        <f>VLOOKUP($BK12,[1]TaxYear2024!$A$2:$J$433,6,FALSE)</f>
        <v>1.48</v>
      </c>
      <c r="AJ12" s="55">
        <f>VLOOKUP($BK12,[1]TaxYear2024!$A$2:$J$433,7,FALSE)</f>
        <v>0</v>
      </c>
      <c r="AN12" s="54">
        <f>VLOOKUP($BK12,[1]TaxYear2025!$A$2:$J$433,5,FALSE)</f>
        <v>2.3252000000000002</v>
      </c>
      <c r="AO12" s="54">
        <f>VLOOKUP($BK12,[1]TaxYear2025!$A$2:$J$433,6,FALSE)</f>
        <v>1.48</v>
      </c>
      <c r="AP12" s="55">
        <f>VLOOKUP($BK12,[1]TaxYear2025!$A$2:$J$433,7,FALSE)</f>
        <v>0</v>
      </c>
      <c r="AQ12" s="56">
        <f t="shared" si="8"/>
        <v>0</v>
      </c>
      <c r="AR12" s="56">
        <f t="shared" si="1"/>
        <v>0</v>
      </c>
      <c r="AS12" s="56">
        <f t="shared" si="1"/>
        <v>0</v>
      </c>
      <c r="AT12" s="57">
        <f t="shared" si="2"/>
        <v>0</v>
      </c>
      <c r="AU12" s="56">
        <f t="shared" si="2"/>
        <v>0.16928960141197247</v>
      </c>
      <c r="AV12" s="58">
        <f t="shared" si="2"/>
        <v>0</v>
      </c>
      <c r="AW12" s="56">
        <f t="shared" si="9"/>
        <v>0.18318746183594548</v>
      </c>
      <c r="AX12" s="56">
        <f t="shared" si="3"/>
        <v>0</v>
      </c>
      <c r="AY12" s="58">
        <f t="shared" si="3"/>
        <v>0</v>
      </c>
      <c r="AZ12" s="56">
        <f t="shared" si="10"/>
        <v>0</v>
      </c>
      <c r="BA12" s="56">
        <f t="shared" si="4"/>
        <v>-6.9182389937107014E-2</v>
      </c>
      <c r="BB12" s="58">
        <f t="shared" si="4"/>
        <v>0</v>
      </c>
      <c r="BC12" s="56">
        <f t="shared" si="11"/>
        <v>0</v>
      </c>
      <c r="BD12" s="56">
        <f t="shared" si="5"/>
        <v>0</v>
      </c>
      <c r="BE12" s="58">
        <f t="shared" si="5"/>
        <v>0</v>
      </c>
      <c r="BF12" s="56">
        <f t="shared" si="12"/>
        <v>0</v>
      </c>
      <c r="BG12" s="56">
        <f t="shared" si="6"/>
        <v>0</v>
      </c>
      <c r="BH12" s="58">
        <f t="shared" si="6"/>
        <v>0</v>
      </c>
      <c r="BJ12" s="18" t="s">
        <v>9</v>
      </c>
      <c r="BK12" s="18" t="str">
        <f t="shared" si="7"/>
        <v>002BEDFORDSHELBYVILLE</v>
      </c>
    </row>
    <row r="13" spans="1:63" x14ac:dyDescent="0.25">
      <c r="A13" s="18" t="s">
        <v>10</v>
      </c>
      <c r="B13" s="18" t="s">
        <v>382</v>
      </c>
      <c r="D13" s="53">
        <f>VLOOKUP($BK13,[1]TaxYear2019!$A$2:$J$433,5,FALSE)</f>
        <v>2.66</v>
      </c>
      <c r="E13" s="54">
        <f>VLOOKUP($BK13,[1]TaxYear2019!$A$2:$J$433,6,FALSE)</f>
        <v>1.3093999999999999</v>
      </c>
      <c r="F13" s="55">
        <f>VLOOKUP($BK13,[1]TaxYear2019!$A$2:$J$433,7,FALSE)</f>
        <v>0</v>
      </c>
      <c r="J13" s="54">
        <f>VLOOKUP($BK13,[1]TaxYear2020!$A$2:$J$433,5,FALSE)</f>
        <v>2.66</v>
      </c>
      <c r="K13" s="54">
        <f>VLOOKUP($BK13,[1]TaxYear2020!$A$2:$J$433,6,FALSE)</f>
        <v>1.3093999999999999</v>
      </c>
      <c r="L13" s="55">
        <f>VLOOKUP($BK13,[1]TaxYear2020!$A$2:$J$433,7,FALSE)</f>
        <v>0</v>
      </c>
      <c r="M13" s="53">
        <v>1.9652000000000001</v>
      </c>
      <c r="N13" s="54">
        <v>0.88560000000000005</v>
      </c>
      <c r="P13" s="54">
        <f>VLOOKUP($BK13,[1]TaxYear2021!$A$2:$J$433,5,FALSE)</f>
        <v>1.9652000000000001</v>
      </c>
      <c r="Q13" s="54">
        <f>VLOOKUP($BK13,[1]TaxYear2021!$A$2:$J$433,6,FALSE)</f>
        <v>0.88560000000000005</v>
      </c>
      <c r="R13" s="54">
        <f>VLOOKUP($BK13,[1]TaxYear2021!$A$2:$J$433,7,FALSE)</f>
        <v>0</v>
      </c>
      <c r="V13" s="54">
        <f>VLOOKUP($BK13,[1]TaxYear2022!$A$2:$J$433,5,FALSE)</f>
        <v>2.3252000000000002</v>
      </c>
      <c r="W13" s="54">
        <f>VLOOKUP($BK13,[1]TaxYear2022!$A$2:$J$433,6,FALSE)</f>
        <v>1.08</v>
      </c>
      <c r="X13" s="55">
        <f>VLOOKUP($BK13,[1]TaxYear2022!$A$2:$J$433,7,FALSE)</f>
        <v>0</v>
      </c>
      <c r="AB13" s="54">
        <f>VLOOKUP($BK13,[1]TaxYear2023!$A$2:$J$433,5,FALSE)</f>
        <v>2.3252000000000002</v>
      </c>
      <c r="AC13" s="54">
        <f>VLOOKUP($BK13,[1]TaxYear2023!$A$2:$J$433,6,FALSE)</f>
        <v>1.08</v>
      </c>
      <c r="AD13" s="55">
        <f>VLOOKUP($BK13,[1]TaxYear2023!$A$2:$J$433,7,FALSE)</f>
        <v>0</v>
      </c>
      <c r="AH13" s="54">
        <f>VLOOKUP($BK13,[1]TaxYear2024!$A$2:$J$433,5,FALSE)</f>
        <v>2.3252000000000002</v>
      </c>
      <c r="AI13" s="54">
        <f>VLOOKUP($BK13,[1]TaxYear2024!$A$2:$J$433,6,FALSE)</f>
        <v>1.08</v>
      </c>
      <c r="AJ13" s="55">
        <f>VLOOKUP($BK13,[1]TaxYear2024!$A$2:$J$433,7,FALSE)</f>
        <v>0</v>
      </c>
      <c r="AN13" s="54">
        <f>VLOOKUP($BK13,[1]TaxYear2025!$A$2:$J$433,5,FALSE)</f>
        <v>2.3252000000000002</v>
      </c>
      <c r="AO13" s="54">
        <f>VLOOKUP($BK13,[1]TaxYear2025!$A$2:$J$433,6,FALSE)</f>
        <v>1.08</v>
      </c>
      <c r="AP13" s="55">
        <f>VLOOKUP($BK13,[1]TaxYear2025!$A$2:$J$433,7,FALSE)</f>
        <v>0</v>
      </c>
      <c r="AQ13" s="56">
        <f t="shared" si="8"/>
        <v>0</v>
      </c>
      <c r="AR13" s="56">
        <f t="shared" si="1"/>
        <v>0</v>
      </c>
      <c r="AS13" s="56">
        <f t="shared" si="1"/>
        <v>0</v>
      </c>
      <c r="AT13" s="57">
        <f t="shared" si="2"/>
        <v>0</v>
      </c>
      <c r="AU13" s="56">
        <f t="shared" si="2"/>
        <v>0</v>
      </c>
      <c r="AV13" s="58">
        <f t="shared" si="2"/>
        <v>0</v>
      </c>
      <c r="AW13" s="56">
        <f t="shared" si="9"/>
        <v>0.18318746183594548</v>
      </c>
      <c r="AX13" s="56">
        <f t="shared" si="3"/>
        <v>0.21951219512195119</v>
      </c>
      <c r="AY13" s="58">
        <f t="shared" si="3"/>
        <v>0</v>
      </c>
      <c r="AZ13" s="56">
        <f t="shared" si="10"/>
        <v>0</v>
      </c>
      <c r="BA13" s="56">
        <f t="shared" si="4"/>
        <v>0</v>
      </c>
      <c r="BB13" s="58">
        <f t="shared" si="4"/>
        <v>0</v>
      </c>
      <c r="BC13" s="56">
        <f t="shared" si="11"/>
        <v>0</v>
      </c>
      <c r="BD13" s="56">
        <f t="shared" si="5"/>
        <v>0</v>
      </c>
      <c r="BE13" s="58">
        <f t="shared" si="5"/>
        <v>0</v>
      </c>
      <c r="BF13" s="56">
        <f t="shared" si="12"/>
        <v>0</v>
      </c>
      <c r="BG13" s="56">
        <f t="shared" si="6"/>
        <v>0</v>
      </c>
      <c r="BH13" s="58">
        <f t="shared" si="6"/>
        <v>0</v>
      </c>
      <c r="BJ13" s="18" t="s">
        <v>9</v>
      </c>
      <c r="BK13" s="18" t="str">
        <f t="shared" si="7"/>
        <v>002BEDFORDWARTRACE</v>
      </c>
    </row>
    <row r="14" spans="1:63" x14ac:dyDescent="0.25">
      <c r="A14" s="18" t="s">
        <v>10</v>
      </c>
      <c r="D14" s="53">
        <f>VLOOKUP($BK14,[1]TaxYear2019!$A$2:$J$433,5,FALSE)</f>
        <v>2.66</v>
      </c>
      <c r="E14" s="54">
        <f>VLOOKUP($BK14,[1]TaxYear2019!$A$2:$J$433,6,FALSE)</f>
        <v>0</v>
      </c>
      <c r="F14" s="55">
        <f>VLOOKUP($BK14,[1]TaxYear2019!$A$2:$J$433,7,FALSE)</f>
        <v>0</v>
      </c>
      <c r="J14" s="54">
        <f>VLOOKUP($BK14,[1]TaxYear2020!$A$2:$J$433,5,FALSE)</f>
        <v>2.66</v>
      </c>
      <c r="K14" s="54">
        <f>VLOOKUP($BK14,[1]TaxYear2020!$A$2:$J$433,6,FALSE)</f>
        <v>0</v>
      </c>
      <c r="L14" s="55">
        <f>VLOOKUP($BK14,[1]TaxYear2020!$A$2:$J$433,7,FALSE)</f>
        <v>0</v>
      </c>
      <c r="M14" s="53">
        <v>1.9652000000000001</v>
      </c>
      <c r="P14" s="54">
        <f>VLOOKUP($BK14,[1]TaxYear2021!$A$2:$J$433,5,FALSE)</f>
        <v>1.9652000000000001</v>
      </c>
      <c r="Q14" s="54">
        <f>VLOOKUP($BK14,[1]TaxYear2021!$A$2:$J$433,6,FALSE)</f>
        <v>0</v>
      </c>
      <c r="R14" s="54">
        <f>VLOOKUP($BK14,[1]TaxYear2021!$A$2:$J$433,7,FALSE)</f>
        <v>0</v>
      </c>
      <c r="V14" s="54">
        <f>VLOOKUP($BK14,[1]TaxYear2022!$A$2:$J$433,5,FALSE)</f>
        <v>2.3252000000000002</v>
      </c>
      <c r="W14" s="54">
        <f>VLOOKUP($BK14,[1]TaxYear2022!$A$2:$J$433,6,FALSE)</f>
        <v>0</v>
      </c>
      <c r="X14" s="55">
        <f>VLOOKUP($BK14,[1]TaxYear2022!$A$2:$J$433,7,FALSE)</f>
        <v>0</v>
      </c>
      <c r="AB14" s="54">
        <f>VLOOKUP($BK14,[1]TaxYear2023!$A$2:$J$433,5,FALSE)</f>
        <v>2.3252000000000002</v>
      </c>
      <c r="AC14" s="54">
        <f>VLOOKUP($BK14,[1]TaxYear2023!$A$2:$J$433,6,FALSE)</f>
        <v>0</v>
      </c>
      <c r="AD14" s="55">
        <f>VLOOKUP($BK14,[1]TaxYear2023!$A$2:$J$433,7,FALSE)</f>
        <v>0</v>
      </c>
      <c r="AH14" s="54">
        <f>VLOOKUP($BK14,[1]TaxYear2024!$A$2:$J$433,5,FALSE)</f>
        <v>2.3252000000000002</v>
      </c>
      <c r="AI14" s="54">
        <f>VLOOKUP($BK14,[1]TaxYear2024!$A$2:$J$433,6,FALSE)</f>
        <v>0</v>
      </c>
      <c r="AJ14" s="55">
        <f>VLOOKUP($BK14,[1]TaxYear2024!$A$2:$J$433,7,FALSE)</f>
        <v>0</v>
      </c>
      <c r="AN14" s="54">
        <f>VLOOKUP($BK14,[1]TaxYear2025!$A$2:$J$433,5,FALSE)</f>
        <v>2.3252000000000002</v>
      </c>
      <c r="AO14" s="54">
        <f>VLOOKUP($BK14,[1]TaxYear2025!$A$2:$J$433,6,FALSE)</f>
        <v>0</v>
      </c>
      <c r="AP14" s="55">
        <f>VLOOKUP($BK14,[1]TaxYear2025!$A$2:$J$433,7,FALSE)</f>
        <v>0</v>
      </c>
      <c r="AQ14" s="56">
        <f t="shared" si="8"/>
        <v>0</v>
      </c>
      <c r="AR14" s="56">
        <f t="shared" si="1"/>
        <v>0</v>
      </c>
      <c r="AS14" s="56">
        <f t="shared" si="1"/>
        <v>0</v>
      </c>
      <c r="AT14" s="57">
        <f t="shared" si="2"/>
        <v>0</v>
      </c>
      <c r="AU14" s="56">
        <f t="shared" si="2"/>
        <v>0</v>
      </c>
      <c r="AV14" s="58">
        <f t="shared" si="2"/>
        <v>0</v>
      </c>
      <c r="AW14" s="56">
        <f t="shared" si="9"/>
        <v>0.18318746183594548</v>
      </c>
      <c r="AX14" s="56">
        <f t="shared" si="3"/>
        <v>0</v>
      </c>
      <c r="AY14" s="58">
        <f t="shared" si="3"/>
        <v>0</v>
      </c>
      <c r="AZ14" s="56">
        <f t="shared" si="10"/>
        <v>0</v>
      </c>
      <c r="BA14" s="56">
        <f t="shared" si="4"/>
        <v>0</v>
      </c>
      <c r="BB14" s="58">
        <f t="shared" si="4"/>
        <v>0</v>
      </c>
      <c r="BC14" s="56">
        <f t="shared" si="11"/>
        <v>0</v>
      </c>
      <c r="BD14" s="56">
        <f t="shared" si="5"/>
        <v>0</v>
      </c>
      <c r="BE14" s="58">
        <f t="shared" si="5"/>
        <v>0</v>
      </c>
      <c r="BF14" s="56">
        <f t="shared" si="12"/>
        <v>0</v>
      </c>
      <c r="BG14" s="56">
        <f t="shared" si="6"/>
        <v>0</v>
      </c>
      <c r="BH14" s="58">
        <f t="shared" si="6"/>
        <v>0</v>
      </c>
      <c r="BJ14" s="18" t="s">
        <v>9</v>
      </c>
      <c r="BK14" s="18" t="str">
        <f t="shared" si="7"/>
        <v>002BEDFORD</v>
      </c>
    </row>
    <row r="15" spans="1:63" x14ac:dyDescent="0.25">
      <c r="A15" s="18" t="s">
        <v>14</v>
      </c>
      <c r="B15" s="18" t="s">
        <v>383</v>
      </c>
      <c r="D15" s="53">
        <f>VLOOKUP($BK15,[1]TaxYear2019!$A$2:$J$433,5,FALSE)</f>
        <v>2.95</v>
      </c>
      <c r="E15" s="54">
        <f>VLOOKUP($BK15,[1]TaxYear2019!$A$2:$J$433,6,FALSE)</f>
        <v>0.85</v>
      </c>
      <c r="F15" s="55">
        <f>VLOOKUP($BK15,[1]TaxYear2019!$A$2:$J$433,7,FALSE)</f>
        <v>0</v>
      </c>
      <c r="G15" s="54">
        <v>2.7273999999999998</v>
      </c>
      <c r="H15" s="54">
        <v>0.8054</v>
      </c>
      <c r="J15" s="54">
        <f>VLOOKUP($BK15,[1]TaxYear2020!$A$2:$J$433,5,FALSE)</f>
        <v>2.73</v>
      </c>
      <c r="K15" s="54">
        <f>VLOOKUP($BK15,[1]TaxYear2020!$A$2:$J$433,6,FALSE)</f>
        <v>0.85</v>
      </c>
      <c r="L15" s="55">
        <f>VLOOKUP($BK15,[1]TaxYear2020!$A$2:$J$433,7,FALSE)</f>
        <v>0</v>
      </c>
      <c r="P15" s="54">
        <f>VLOOKUP($BK15,[1]TaxYear2021!$A$2:$J$433,5,FALSE)</f>
        <v>2.7273999999999998</v>
      </c>
      <c r="Q15" s="54">
        <f>VLOOKUP($BK15,[1]TaxYear2021!$A$2:$J$433,6,FALSE)</f>
        <v>0.95</v>
      </c>
      <c r="R15" s="54">
        <f>VLOOKUP($BK15,[1]TaxYear2021!$A$2:$J$433,7,FALSE)</f>
        <v>0</v>
      </c>
      <c r="V15" s="54">
        <f>VLOOKUP($BK15,[1]TaxYear2022!$A$2:$J$433,5,FALSE)</f>
        <v>2.7273999999999998</v>
      </c>
      <c r="W15" s="54">
        <f>VLOOKUP($BK15,[1]TaxYear2022!$A$2:$J$433,6,FALSE)</f>
        <v>1</v>
      </c>
      <c r="X15" s="55">
        <f>VLOOKUP($BK15,[1]TaxYear2022!$A$2:$J$433,7,FALSE)</f>
        <v>0</v>
      </c>
      <c r="AB15" s="54">
        <f>VLOOKUP($BK15,[1]TaxYear2023!$A$2:$J$433,5,FALSE)</f>
        <v>2.7273999999999998</v>
      </c>
      <c r="AC15" s="54">
        <f>VLOOKUP($BK15,[1]TaxYear2023!$A$2:$J$433,6,FALSE)</f>
        <v>1</v>
      </c>
      <c r="AD15" s="55">
        <f>VLOOKUP($BK15,[1]TaxYear2023!$A$2:$J$433,7,FALSE)</f>
        <v>0</v>
      </c>
      <c r="AH15" s="54">
        <f>VLOOKUP($BK15,[1]TaxYear2024!$A$2:$J$433,5,FALSE)</f>
        <v>2.7273999999999998</v>
      </c>
      <c r="AI15" s="54">
        <f>VLOOKUP($BK15,[1]TaxYear2024!$A$2:$J$433,6,FALSE)</f>
        <v>1</v>
      </c>
      <c r="AJ15" s="55">
        <f>VLOOKUP($BK15,[1]TaxYear2024!$A$2:$J$433,7,FALSE)</f>
        <v>0</v>
      </c>
      <c r="AK15" s="53">
        <v>1.7065999999999999</v>
      </c>
      <c r="AL15" s="54">
        <v>0.61080000000000001</v>
      </c>
      <c r="AN15" s="54">
        <f>VLOOKUP($BK15,[1]TaxYear2025!$A$2:$J$433,5,FALSE)</f>
        <v>1.7065999999999999</v>
      </c>
      <c r="AO15" s="54">
        <f>VLOOKUP($BK15,[1]TaxYear2025!$A$2:$J$433,6,FALSE)</f>
        <v>0.61080000000000001</v>
      </c>
      <c r="AP15" s="55">
        <f>VLOOKUP($BK15,[1]TaxYear2025!$A$2:$J$433,7,FALSE)</f>
        <v>0</v>
      </c>
      <c r="AQ15" s="56">
        <f t="shared" si="8"/>
        <v>9.5328884652046142E-4</v>
      </c>
      <c r="AR15" s="56">
        <f t="shared" si="1"/>
        <v>5.5376210578594431E-2</v>
      </c>
      <c r="AS15" s="56">
        <f t="shared" si="1"/>
        <v>0</v>
      </c>
      <c r="AT15" s="57">
        <f t="shared" si="2"/>
        <v>-9.5238095238103782E-4</v>
      </c>
      <c r="AU15" s="56">
        <f t="shared" si="2"/>
        <v>0.11764705882352944</v>
      </c>
      <c r="AV15" s="58">
        <f t="shared" si="2"/>
        <v>0</v>
      </c>
      <c r="AW15" s="56">
        <f t="shared" si="9"/>
        <v>0</v>
      </c>
      <c r="AX15" s="56">
        <f t="shared" si="3"/>
        <v>5.2631578947368363E-2</v>
      </c>
      <c r="AY15" s="58">
        <f t="shared" si="3"/>
        <v>0</v>
      </c>
      <c r="AZ15" s="56">
        <f t="shared" si="10"/>
        <v>0</v>
      </c>
      <c r="BA15" s="56">
        <f t="shared" si="4"/>
        <v>0</v>
      </c>
      <c r="BB15" s="58">
        <f t="shared" si="4"/>
        <v>0</v>
      </c>
      <c r="BC15" s="56">
        <f t="shared" si="11"/>
        <v>0</v>
      </c>
      <c r="BD15" s="56">
        <f t="shared" si="5"/>
        <v>0</v>
      </c>
      <c r="BE15" s="58">
        <f t="shared" si="5"/>
        <v>0</v>
      </c>
      <c r="BF15" s="56">
        <f t="shared" si="12"/>
        <v>0</v>
      </c>
      <c r="BG15" s="56">
        <f t="shared" si="6"/>
        <v>0</v>
      </c>
      <c r="BH15" s="58">
        <f t="shared" si="6"/>
        <v>0</v>
      </c>
      <c r="BJ15" s="18" t="s">
        <v>13</v>
      </c>
      <c r="BK15" s="18" t="str">
        <f t="shared" si="7"/>
        <v>003BENTONBIG SANDY</v>
      </c>
    </row>
    <row r="16" spans="1:63" x14ac:dyDescent="0.25">
      <c r="A16" s="18" t="s">
        <v>14</v>
      </c>
      <c r="B16" s="18" t="s">
        <v>384</v>
      </c>
      <c r="D16" s="53">
        <f>VLOOKUP($BK16,[1]TaxYear2019!$A$2:$J$433,5,FALSE)</f>
        <v>2.95</v>
      </c>
      <c r="E16" s="54">
        <f>VLOOKUP($BK16,[1]TaxYear2019!$A$2:$J$433,6,FALSE)</f>
        <v>1</v>
      </c>
      <c r="F16" s="55">
        <f>VLOOKUP($BK16,[1]TaxYear2019!$A$2:$J$433,7,FALSE)</f>
        <v>0</v>
      </c>
      <c r="G16" s="54">
        <v>2.7273999999999998</v>
      </c>
      <c r="H16" s="54">
        <v>0.93799999999999994</v>
      </c>
      <c r="J16" s="54">
        <f>VLOOKUP($BK16,[1]TaxYear2020!$A$2:$J$433,5,FALSE)</f>
        <v>2.73</v>
      </c>
      <c r="K16" s="54">
        <f>VLOOKUP($BK16,[1]TaxYear2020!$A$2:$J$433,6,FALSE)</f>
        <v>0.93799999999999994</v>
      </c>
      <c r="L16" s="55">
        <f>VLOOKUP($BK16,[1]TaxYear2020!$A$2:$J$433,7,FALSE)</f>
        <v>0</v>
      </c>
      <c r="P16" s="54">
        <f>VLOOKUP($BK16,[1]TaxYear2021!$A$2:$J$433,5,FALSE)</f>
        <v>2.7273999999999998</v>
      </c>
      <c r="Q16" s="54">
        <f>VLOOKUP($BK16,[1]TaxYear2021!$A$2:$J$433,6,FALSE)</f>
        <v>0.93799999999999994</v>
      </c>
      <c r="R16" s="54">
        <f>VLOOKUP($BK16,[1]TaxYear2021!$A$2:$J$433,7,FALSE)</f>
        <v>0</v>
      </c>
      <c r="V16" s="54">
        <f>VLOOKUP($BK16,[1]TaxYear2022!$A$2:$J$433,5,FALSE)</f>
        <v>2.7273999999999998</v>
      </c>
      <c r="W16" s="54">
        <f>VLOOKUP($BK16,[1]TaxYear2022!$A$2:$J$433,6,FALSE)</f>
        <v>0.93799999999999994</v>
      </c>
      <c r="X16" s="55">
        <f>VLOOKUP($BK16,[1]TaxYear2022!$A$2:$J$433,7,FALSE)</f>
        <v>0</v>
      </c>
      <c r="AB16" s="54">
        <f>VLOOKUP($BK16,[1]TaxYear2023!$A$2:$J$433,5,FALSE)</f>
        <v>2.7273999999999998</v>
      </c>
      <c r="AC16" s="54">
        <f>VLOOKUP($BK16,[1]TaxYear2023!$A$2:$J$433,6,FALSE)</f>
        <v>0.93799999999999994</v>
      </c>
      <c r="AD16" s="55">
        <f>VLOOKUP($BK16,[1]TaxYear2023!$A$2:$J$433,7,FALSE)</f>
        <v>0</v>
      </c>
      <c r="AH16" s="54">
        <f>VLOOKUP($BK16,[1]TaxYear2024!$A$2:$J$433,5,FALSE)</f>
        <v>2.7273999999999998</v>
      </c>
      <c r="AI16" s="54">
        <f>VLOOKUP($BK16,[1]TaxYear2024!$A$2:$J$433,6,FALSE)</f>
        <v>0.93799999999999994</v>
      </c>
      <c r="AJ16" s="55">
        <f>VLOOKUP($BK16,[1]TaxYear2024!$A$2:$J$433,7,FALSE)</f>
        <v>0</v>
      </c>
      <c r="AK16" s="53">
        <v>1.7065999999999999</v>
      </c>
      <c r="AL16" s="54">
        <v>0.63429999999999997</v>
      </c>
      <c r="AN16" s="54">
        <f>VLOOKUP($BK16,[1]TaxYear2025!$A$2:$J$433,5,FALSE)</f>
        <v>1.7065999999999999</v>
      </c>
      <c r="AO16" s="54">
        <f>VLOOKUP($BK16,[1]TaxYear2025!$A$2:$J$433,6,FALSE)</f>
        <v>0.63429999999999997</v>
      </c>
      <c r="AP16" s="55">
        <f>VLOOKUP($BK16,[1]TaxYear2025!$A$2:$J$433,7,FALSE)</f>
        <v>0</v>
      </c>
      <c r="AQ16" s="56">
        <f t="shared" si="8"/>
        <v>9.5328884652046142E-4</v>
      </c>
      <c r="AR16" s="56">
        <f t="shared" si="1"/>
        <v>0</v>
      </c>
      <c r="AS16" s="56">
        <f t="shared" si="1"/>
        <v>0</v>
      </c>
      <c r="AT16" s="57">
        <f t="shared" si="2"/>
        <v>-9.5238095238103782E-4</v>
      </c>
      <c r="AU16" s="56">
        <f t="shared" si="2"/>
        <v>0</v>
      </c>
      <c r="AV16" s="58">
        <f t="shared" si="2"/>
        <v>0</v>
      </c>
      <c r="AW16" s="56">
        <f t="shared" si="9"/>
        <v>0</v>
      </c>
      <c r="AX16" s="56">
        <f t="shared" si="3"/>
        <v>0</v>
      </c>
      <c r="AY16" s="58">
        <f t="shared" si="3"/>
        <v>0</v>
      </c>
      <c r="AZ16" s="56">
        <f t="shared" si="10"/>
        <v>0</v>
      </c>
      <c r="BA16" s="56">
        <f t="shared" si="4"/>
        <v>0</v>
      </c>
      <c r="BB16" s="58">
        <f t="shared" si="4"/>
        <v>0</v>
      </c>
      <c r="BC16" s="56">
        <f t="shared" si="11"/>
        <v>0</v>
      </c>
      <c r="BD16" s="56">
        <f t="shared" si="5"/>
        <v>0</v>
      </c>
      <c r="BE16" s="58">
        <f t="shared" si="5"/>
        <v>0</v>
      </c>
      <c r="BF16" s="56">
        <f t="shared" si="12"/>
        <v>0</v>
      </c>
      <c r="BG16" s="56">
        <f t="shared" si="6"/>
        <v>0</v>
      </c>
      <c r="BH16" s="58">
        <f t="shared" si="6"/>
        <v>0</v>
      </c>
      <c r="BJ16" s="18" t="s">
        <v>13</v>
      </c>
      <c r="BK16" s="18" t="str">
        <f t="shared" si="7"/>
        <v>003BENTONCAMDEN</v>
      </c>
    </row>
    <row r="17" spans="1:63" x14ac:dyDescent="0.25">
      <c r="A17" s="18" t="s">
        <v>14</v>
      </c>
      <c r="D17" s="53">
        <f>VLOOKUP($BK17,[1]TaxYear2019!$A$2:$J$433,5,FALSE)</f>
        <v>2.95</v>
      </c>
      <c r="E17" s="54">
        <f>VLOOKUP($BK17,[1]TaxYear2019!$A$2:$J$433,6,FALSE)</f>
        <v>0</v>
      </c>
      <c r="F17" s="55">
        <f>VLOOKUP($BK17,[1]TaxYear2019!$A$2:$J$433,7,FALSE)</f>
        <v>0</v>
      </c>
      <c r="G17" s="54">
        <v>2.7273999999999998</v>
      </c>
      <c r="J17" s="54">
        <f>VLOOKUP($BK17,[1]TaxYear2020!$A$2:$J$433,5,FALSE)</f>
        <v>2.73</v>
      </c>
      <c r="K17" s="54">
        <f>VLOOKUP($BK17,[1]TaxYear2020!$A$2:$J$433,6,FALSE)</f>
        <v>0</v>
      </c>
      <c r="L17" s="55">
        <f>VLOOKUP($BK17,[1]TaxYear2020!$A$2:$J$433,7,FALSE)</f>
        <v>0</v>
      </c>
      <c r="P17" s="54">
        <f>VLOOKUP($BK17,[1]TaxYear2021!$A$2:$J$433,5,FALSE)</f>
        <v>2.7273999999999998</v>
      </c>
      <c r="Q17" s="54">
        <f>VLOOKUP($BK17,[1]TaxYear2021!$A$2:$J$433,6,FALSE)</f>
        <v>0</v>
      </c>
      <c r="R17" s="54">
        <f>VLOOKUP($BK17,[1]TaxYear2021!$A$2:$J$433,7,FALSE)</f>
        <v>0</v>
      </c>
      <c r="V17" s="54">
        <f>VLOOKUP($BK17,[1]TaxYear2022!$A$2:$J$433,5,FALSE)</f>
        <v>2.7273999999999998</v>
      </c>
      <c r="W17" s="54">
        <f>VLOOKUP($BK17,[1]TaxYear2022!$A$2:$J$433,6,FALSE)</f>
        <v>0</v>
      </c>
      <c r="X17" s="55">
        <f>VLOOKUP($BK17,[1]TaxYear2022!$A$2:$J$433,7,FALSE)</f>
        <v>0</v>
      </c>
      <c r="AB17" s="54">
        <f>VLOOKUP($BK17,[1]TaxYear2023!$A$2:$J$433,5,FALSE)</f>
        <v>2.7273999999999998</v>
      </c>
      <c r="AC17" s="54">
        <f>VLOOKUP($BK17,[1]TaxYear2023!$A$2:$J$433,6,FALSE)</f>
        <v>0</v>
      </c>
      <c r="AD17" s="55">
        <f>VLOOKUP($BK17,[1]TaxYear2023!$A$2:$J$433,7,FALSE)</f>
        <v>0</v>
      </c>
      <c r="AH17" s="54">
        <f>VLOOKUP($BK17,[1]TaxYear2024!$A$2:$J$433,5,FALSE)</f>
        <v>2.7273999999999998</v>
      </c>
      <c r="AI17" s="54">
        <f>VLOOKUP($BK17,[1]TaxYear2024!$A$2:$J$433,6,FALSE)</f>
        <v>0</v>
      </c>
      <c r="AJ17" s="55">
        <f>VLOOKUP($BK17,[1]TaxYear2024!$A$2:$J$433,7,FALSE)</f>
        <v>0</v>
      </c>
      <c r="AK17" s="53">
        <v>1.7065999999999999</v>
      </c>
      <c r="AN17" s="54">
        <f>VLOOKUP($BK17,[1]TaxYear2025!$A$2:$J$433,5,FALSE)</f>
        <v>1.7065999999999999</v>
      </c>
      <c r="AO17" s="54">
        <f>VLOOKUP($BK17,[1]TaxYear2025!$A$2:$J$433,6,FALSE)</f>
        <v>0</v>
      </c>
      <c r="AP17" s="55">
        <f>VLOOKUP($BK17,[1]TaxYear2025!$A$2:$J$433,7,FALSE)</f>
        <v>0</v>
      </c>
      <c r="AQ17" s="56">
        <f t="shared" si="8"/>
        <v>9.5328884652046142E-4</v>
      </c>
      <c r="AR17" s="56">
        <f t="shared" si="1"/>
        <v>0</v>
      </c>
      <c r="AS17" s="56">
        <f t="shared" si="1"/>
        <v>0</v>
      </c>
      <c r="AT17" s="57">
        <f t="shared" si="2"/>
        <v>-9.5238095238103782E-4</v>
      </c>
      <c r="AU17" s="56">
        <f t="shared" si="2"/>
        <v>0</v>
      </c>
      <c r="AV17" s="58">
        <f t="shared" si="2"/>
        <v>0</v>
      </c>
      <c r="AW17" s="56">
        <f t="shared" si="9"/>
        <v>0</v>
      </c>
      <c r="AX17" s="56">
        <f t="shared" si="3"/>
        <v>0</v>
      </c>
      <c r="AY17" s="58">
        <f t="shared" si="3"/>
        <v>0</v>
      </c>
      <c r="AZ17" s="56">
        <f t="shared" si="10"/>
        <v>0</v>
      </c>
      <c r="BA17" s="56">
        <f t="shared" si="4"/>
        <v>0</v>
      </c>
      <c r="BB17" s="58">
        <f t="shared" si="4"/>
        <v>0</v>
      </c>
      <c r="BC17" s="56">
        <f t="shared" si="11"/>
        <v>0</v>
      </c>
      <c r="BD17" s="56">
        <f t="shared" si="5"/>
        <v>0</v>
      </c>
      <c r="BE17" s="58">
        <f t="shared" si="5"/>
        <v>0</v>
      </c>
      <c r="BF17" s="56">
        <f t="shared" si="12"/>
        <v>0</v>
      </c>
      <c r="BG17" s="56">
        <f t="shared" si="6"/>
        <v>0</v>
      </c>
      <c r="BH17" s="58">
        <f t="shared" si="6"/>
        <v>0</v>
      </c>
      <c r="BJ17" s="18" t="s">
        <v>13</v>
      </c>
      <c r="BK17" s="18" t="str">
        <f t="shared" si="7"/>
        <v>003BENTON</v>
      </c>
    </row>
    <row r="18" spans="1:63" x14ac:dyDescent="0.25">
      <c r="A18" s="18" t="s">
        <v>18</v>
      </c>
      <c r="B18" s="18" t="s">
        <v>385</v>
      </c>
      <c r="D18" s="53">
        <f>VLOOKUP($BK18,[1]TaxYear2019!$A$2:$J$433,5,FALSE)</f>
        <v>2.3860000000000001</v>
      </c>
      <c r="E18" s="54">
        <f>VLOOKUP($BK18,[1]TaxYear2019!$A$2:$J$433,6,FALSE)</f>
        <v>1</v>
      </c>
      <c r="F18" s="55">
        <f>VLOOKUP($BK18,[1]TaxYear2019!$A$2:$J$433,7,FALSE)</f>
        <v>0</v>
      </c>
      <c r="J18" s="54">
        <f>VLOOKUP($BK18,[1]TaxYear2020!$A$2:$J$433,5,FALSE)</f>
        <v>2.3860000000000001</v>
      </c>
      <c r="K18" s="54">
        <f>VLOOKUP($BK18,[1]TaxYear2020!$A$2:$J$433,6,FALSE)</f>
        <v>1</v>
      </c>
      <c r="L18" s="55">
        <f>VLOOKUP($BK18,[1]TaxYear2020!$A$2:$J$433,7,FALSE)</f>
        <v>0</v>
      </c>
      <c r="P18" s="54">
        <f>VLOOKUP($BK18,[1]TaxYear2021!$A$2:$J$433,5,FALSE)</f>
        <v>2.3860000000000001</v>
      </c>
      <c r="Q18" s="54">
        <f>VLOOKUP($BK18,[1]TaxYear2021!$A$2:$J$433,6,FALSE)</f>
        <v>1</v>
      </c>
      <c r="R18" s="54">
        <f>VLOOKUP($BK18,[1]TaxYear2021!$A$2:$J$433,7,FALSE)</f>
        <v>0</v>
      </c>
      <c r="S18" s="53">
        <v>1.8734999999999999</v>
      </c>
      <c r="T18" s="54">
        <v>0.75490000000000002</v>
      </c>
      <c r="V18" s="54">
        <f>VLOOKUP($BK18,[1]TaxYear2022!$A$2:$J$433,5,FALSE)</f>
        <v>1.873</v>
      </c>
      <c r="W18" s="54">
        <f>VLOOKUP($BK18,[1]TaxYear2022!$A$2:$J$433,6,FALSE)</f>
        <v>1</v>
      </c>
      <c r="X18" s="55">
        <f>VLOOKUP($BK18,[1]TaxYear2022!$A$2:$J$433,7,FALSE)</f>
        <v>0</v>
      </c>
      <c r="AB18" s="54">
        <f>VLOOKUP($BK18,[1]TaxYear2023!$A$2:$J$433,5,FALSE)</f>
        <v>2.0630000000000002</v>
      </c>
      <c r="AC18" s="54">
        <f>VLOOKUP($BK18,[1]TaxYear2023!$A$2:$J$433,6,FALSE)</f>
        <v>1</v>
      </c>
      <c r="AD18" s="55">
        <f>VLOOKUP($BK18,[1]TaxYear2023!$A$2:$J$433,7,FALSE)</f>
        <v>0</v>
      </c>
      <c r="AH18" s="54">
        <f>VLOOKUP($BK18,[1]TaxYear2024!$A$2:$J$433,5,FALSE)</f>
        <v>2.0630000000000002</v>
      </c>
      <c r="AI18" s="54">
        <f>VLOOKUP($BK18,[1]TaxYear2024!$A$2:$J$433,6,FALSE)</f>
        <v>1</v>
      </c>
      <c r="AJ18" s="55">
        <f>VLOOKUP($BK18,[1]TaxYear2024!$A$2:$J$433,7,FALSE)</f>
        <v>0</v>
      </c>
      <c r="AN18" s="54">
        <f>VLOOKUP($BK18,[1]TaxYear2025!$A$2:$J$433,5,FALSE)</f>
        <v>2.0630000000000002</v>
      </c>
      <c r="AO18" s="54">
        <f>VLOOKUP($BK18,[1]TaxYear2025!$A$2:$J$433,6,FALSE)</f>
        <v>1</v>
      </c>
      <c r="AP18" s="55">
        <f>VLOOKUP($BK18,[1]TaxYear2025!$A$2:$J$433,7,FALSE)</f>
        <v>0</v>
      </c>
      <c r="AQ18" s="56">
        <f t="shared" si="8"/>
        <v>0</v>
      </c>
      <c r="AR18" s="56">
        <f t="shared" si="1"/>
        <v>0</v>
      </c>
      <c r="AS18" s="56">
        <f t="shared" si="1"/>
        <v>0</v>
      </c>
      <c r="AT18" s="57">
        <f t="shared" si="2"/>
        <v>0</v>
      </c>
      <c r="AU18" s="56">
        <f t="shared" si="2"/>
        <v>0</v>
      </c>
      <c r="AV18" s="58">
        <f t="shared" si="2"/>
        <v>0</v>
      </c>
      <c r="AW18" s="56">
        <f t="shared" si="9"/>
        <v>-2.6688017080322979E-4</v>
      </c>
      <c r="AX18" s="56">
        <f t="shared" si="3"/>
        <v>0.32467876539939056</v>
      </c>
      <c r="AY18" s="58">
        <f t="shared" si="3"/>
        <v>0</v>
      </c>
      <c r="AZ18" s="56">
        <f t="shared" si="10"/>
        <v>0.10144153764014963</v>
      </c>
      <c r="BA18" s="56">
        <f t="shared" si="4"/>
        <v>0</v>
      </c>
      <c r="BB18" s="58">
        <f t="shared" si="4"/>
        <v>0</v>
      </c>
      <c r="BC18" s="56">
        <f t="shared" si="11"/>
        <v>0</v>
      </c>
      <c r="BD18" s="56">
        <f t="shared" si="5"/>
        <v>0</v>
      </c>
      <c r="BE18" s="58">
        <f t="shared" si="5"/>
        <v>0</v>
      </c>
      <c r="BF18" s="56">
        <f t="shared" si="12"/>
        <v>0</v>
      </c>
      <c r="BG18" s="56">
        <f t="shared" si="6"/>
        <v>0</v>
      </c>
      <c r="BH18" s="58">
        <f t="shared" si="6"/>
        <v>0</v>
      </c>
      <c r="BJ18" s="18" t="s">
        <v>17</v>
      </c>
      <c r="BK18" s="18" t="str">
        <f t="shared" si="7"/>
        <v>004BLEDSOEPIKEVILLE</v>
      </c>
    </row>
    <row r="19" spans="1:63" x14ac:dyDescent="0.25">
      <c r="A19" s="18" t="s">
        <v>18</v>
      </c>
      <c r="D19" s="53">
        <f>VLOOKUP($BK19,[1]TaxYear2019!$A$2:$J$433,5,FALSE)</f>
        <v>2.3860000000000001</v>
      </c>
      <c r="E19" s="54">
        <f>VLOOKUP($BK19,[1]TaxYear2019!$A$2:$J$433,6,FALSE)</f>
        <v>0</v>
      </c>
      <c r="F19" s="55">
        <f>VLOOKUP($BK19,[1]TaxYear2019!$A$2:$J$433,7,FALSE)</f>
        <v>0</v>
      </c>
      <c r="J19" s="54">
        <f>VLOOKUP($BK19,[1]TaxYear2020!$A$2:$J$433,5,FALSE)</f>
        <v>2.3860000000000001</v>
      </c>
      <c r="K19" s="54">
        <f>VLOOKUP($BK19,[1]TaxYear2020!$A$2:$J$433,6,FALSE)</f>
        <v>0</v>
      </c>
      <c r="L19" s="55">
        <f>VLOOKUP($BK19,[1]TaxYear2020!$A$2:$J$433,7,FALSE)</f>
        <v>0</v>
      </c>
      <c r="P19" s="54">
        <f>VLOOKUP($BK19,[1]TaxYear2021!$A$2:$J$433,5,FALSE)</f>
        <v>2.3860000000000001</v>
      </c>
      <c r="Q19" s="54">
        <f>VLOOKUP($BK19,[1]TaxYear2021!$A$2:$J$433,6,FALSE)</f>
        <v>0</v>
      </c>
      <c r="R19" s="54">
        <f>VLOOKUP($BK19,[1]TaxYear2021!$A$2:$J$433,7,FALSE)</f>
        <v>0</v>
      </c>
      <c r="S19" s="53">
        <v>1.8734999999999999</v>
      </c>
      <c r="V19" s="54">
        <f>VLOOKUP($BK19,[1]TaxYear2022!$A$2:$J$433,5,FALSE)</f>
        <v>1.873</v>
      </c>
      <c r="W19" s="54">
        <f>VLOOKUP($BK19,[1]TaxYear2022!$A$2:$J$433,6,FALSE)</f>
        <v>0</v>
      </c>
      <c r="X19" s="55">
        <f>VLOOKUP($BK19,[1]TaxYear2022!$A$2:$J$433,7,FALSE)</f>
        <v>0</v>
      </c>
      <c r="AB19" s="54">
        <f>VLOOKUP($BK19,[1]TaxYear2023!$A$2:$J$433,5,FALSE)</f>
        <v>2.0630000000000002</v>
      </c>
      <c r="AC19" s="54">
        <f>VLOOKUP($BK19,[1]TaxYear2023!$A$2:$J$433,6,FALSE)</f>
        <v>0</v>
      </c>
      <c r="AD19" s="55">
        <f>VLOOKUP($BK19,[1]TaxYear2023!$A$2:$J$433,7,FALSE)</f>
        <v>0</v>
      </c>
      <c r="AH19" s="54">
        <f>VLOOKUP($BK19,[1]TaxYear2024!$A$2:$J$433,5,FALSE)</f>
        <v>2.0630000000000002</v>
      </c>
      <c r="AI19" s="54">
        <f>VLOOKUP($BK19,[1]TaxYear2024!$A$2:$J$433,6,FALSE)</f>
        <v>0</v>
      </c>
      <c r="AJ19" s="55">
        <f>VLOOKUP($BK19,[1]TaxYear2024!$A$2:$J$433,7,FALSE)</f>
        <v>0</v>
      </c>
      <c r="AN19" s="54">
        <f>VLOOKUP($BK19,[1]TaxYear2025!$A$2:$J$433,5,FALSE)</f>
        <v>2.0630000000000002</v>
      </c>
      <c r="AO19" s="54">
        <f>VLOOKUP($BK19,[1]TaxYear2025!$A$2:$J$433,6,FALSE)</f>
        <v>0</v>
      </c>
      <c r="AP19" s="55">
        <f>VLOOKUP($BK19,[1]TaxYear2025!$A$2:$J$433,7,FALSE)</f>
        <v>0</v>
      </c>
      <c r="AQ19" s="56">
        <f t="shared" si="8"/>
        <v>0</v>
      </c>
      <c r="AR19" s="56">
        <f t="shared" si="1"/>
        <v>0</v>
      </c>
      <c r="AS19" s="56">
        <f t="shared" si="1"/>
        <v>0</v>
      </c>
      <c r="AT19" s="57">
        <f t="shared" si="2"/>
        <v>0</v>
      </c>
      <c r="AU19" s="56">
        <f t="shared" si="2"/>
        <v>0</v>
      </c>
      <c r="AV19" s="58">
        <f t="shared" si="2"/>
        <v>0</v>
      </c>
      <c r="AW19" s="56">
        <f t="shared" si="9"/>
        <v>-2.6688017080322979E-4</v>
      </c>
      <c r="AX19" s="56">
        <f t="shared" si="3"/>
        <v>0</v>
      </c>
      <c r="AY19" s="58">
        <f t="shared" si="3"/>
        <v>0</v>
      </c>
      <c r="AZ19" s="56">
        <f t="shared" si="10"/>
        <v>0.10144153764014963</v>
      </c>
      <c r="BA19" s="56">
        <f t="shared" si="4"/>
        <v>0</v>
      </c>
      <c r="BB19" s="58">
        <f t="shared" si="4"/>
        <v>0</v>
      </c>
      <c r="BC19" s="56">
        <f t="shared" si="11"/>
        <v>0</v>
      </c>
      <c r="BD19" s="56">
        <f t="shared" si="5"/>
        <v>0</v>
      </c>
      <c r="BE19" s="58">
        <f t="shared" si="5"/>
        <v>0</v>
      </c>
      <c r="BF19" s="56">
        <f t="shared" si="12"/>
        <v>0</v>
      </c>
      <c r="BG19" s="56">
        <f t="shared" si="6"/>
        <v>0</v>
      </c>
      <c r="BH19" s="58">
        <f t="shared" si="6"/>
        <v>0</v>
      </c>
      <c r="BJ19" s="18" t="s">
        <v>17</v>
      </c>
      <c r="BK19" s="18" t="str">
        <f t="shared" si="7"/>
        <v>004BLEDSOE</v>
      </c>
    </row>
    <row r="20" spans="1:63" x14ac:dyDescent="0.25">
      <c r="A20" s="18" t="s">
        <v>22</v>
      </c>
      <c r="B20" s="18" t="s">
        <v>386</v>
      </c>
      <c r="D20" s="53">
        <f>VLOOKUP($BK20,[1]TaxYear2019!$A$2:$J$433,5,FALSE)</f>
        <v>2.4700000000000002</v>
      </c>
      <c r="E20" s="54">
        <f>VLOOKUP($BK20,[1]TaxYear2019!$A$2:$J$433,6,FALSE)</f>
        <v>2.27</v>
      </c>
      <c r="F20" s="55">
        <f>VLOOKUP($BK20,[1]TaxYear2019!$A$2:$J$433,7,FALSE)</f>
        <v>0</v>
      </c>
      <c r="J20" s="54">
        <f>VLOOKUP($BK20,[1]TaxYear2020!$A$2:$J$433,5,FALSE)</f>
        <v>2.4700000000000002</v>
      </c>
      <c r="K20" s="54">
        <f>VLOOKUP($BK20,[1]TaxYear2020!$A$2:$J$433,6,FALSE)</f>
        <v>2.27</v>
      </c>
      <c r="L20" s="55">
        <f>VLOOKUP($BK20,[1]TaxYear2020!$A$2:$J$433,7,FALSE)</f>
        <v>0</v>
      </c>
      <c r="P20" s="54">
        <f>VLOOKUP($BK20,[1]TaxYear2021!$A$2:$J$433,5,FALSE)</f>
        <v>2.4700000000000002</v>
      </c>
      <c r="Q20" s="54">
        <f>VLOOKUP($BK20,[1]TaxYear2021!$A$2:$J$433,6,FALSE)</f>
        <v>2.27</v>
      </c>
      <c r="R20" s="54">
        <f>VLOOKUP($BK20,[1]TaxYear2021!$A$2:$J$433,7,FALSE)</f>
        <v>0</v>
      </c>
      <c r="V20" s="54">
        <f>VLOOKUP($BK20,[1]TaxYear2022!$A$2:$J$433,5,FALSE)</f>
        <v>2.4700000000000002</v>
      </c>
      <c r="W20" s="54">
        <f>VLOOKUP($BK20,[1]TaxYear2022!$A$2:$J$433,6,FALSE)</f>
        <v>2.27</v>
      </c>
      <c r="X20" s="55">
        <f>VLOOKUP($BK20,[1]TaxYear2022!$A$2:$J$433,7,FALSE)</f>
        <v>0</v>
      </c>
      <c r="Y20" s="53">
        <v>1.5975999999999999</v>
      </c>
      <c r="Z20" s="54">
        <v>1.7575000000000001</v>
      </c>
      <c r="AB20" s="54">
        <f>VLOOKUP($BK20,[1]TaxYear2023!$A$2:$J$433,5,FALSE)</f>
        <v>1.59</v>
      </c>
      <c r="AC20" s="54">
        <f>VLOOKUP($BK20,[1]TaxYear2023!$A$2:$J$433,6,FALSE)</f>
        <v>1.69</v>
      </c>
      <c r="AD20" s="55">
        <f>VLOOKUP($BK20,[1]TaxYear2023!$A$2:$J$433,7,FALSE)</f>
        <v>0</v>
      </c>
      <c r="AH20" s="54">
        <f>VLOOKUP($BK20,[1]TaxYear2024!$A$2:$J$433,5,FALSE)</f>
        <v>1.59</v>
      </c>
      <c r="AI20" s="54">
        <f>VLOOKUP($BK20,[1]TaxYear2024!$A$2:$J$433,6,FALSE)</f>
        <v>1.69</v>
      </c>
      <c r="AJ20" s="55">
        <f>VLOOKUP($BK20,[1]TaxYear2024!$A$2:$J$433,7,FALSE)</f>
        <v>0</v>
      </c>
      <c r="AN20" s="54">
        <f>VLOOKUP($BK20,[1]TaxYear2025!$A$2:$J$433,5,FALSE)</f>
        <v>1.59</v>
      </c>
      <c r="AO20" s="54">
        <f>VLOOKUP($BK20,[1]TaxYear2025!$A$2:$J$433,6,FALSE)</f>
        <v>1.69</v>
      </c>
      <c r="AP20" s="55">
        <f>VLOOKUP($BK20,[1]TaxYear2025!$A$2:$J$433,7,FALSE)</f>
        <v>0</v>
      </c>
      <c r="AQ20" s="56">
        <f t="shared" si="8"/>
        <v>0</v>
      </c>
      <c r="AR20" s="56">
        <f t="shared" si="8"/>
        <v>0</v>
      </c>
      <c r="AS20" s="56">
        <f t="shared" si="8"/>
        <v>0</v>
      </c>
      <c r="AT20" s="57">
        <f t="shared" ref="AT20:AV37" si="13">IF(M20&gt;0,(P20/M20)-1,IF(J20&gt;0,(P20/J20)-1,0))</f>
        <v>0</v>
      </c>
      <c r="AU20" s="56">
        <f t="shared" si="13"/>
        <v>0</v>
      </c>
      <c r="AV20" s="58">
        <f t="shared" si="13"/>
        <v>0</v>
      </c>
      <c r="AW20" s="56">
        <f t="shared" si="9"/>
        <v>0</v>
      </c>
      <c r="AX20" s="56">
        <f t="shared" si="9"/>
        <v>0</v>
      </c>
      <c r="AY20" s="58">
        <f t="shared" si="9"/>
        <v>0</v>
      </c>
      <c r="AZ20" s="56">
        <f t="shared" si="10"/>
        <v>-4.757135703555182E-3</v>
      </c>
      <c r="BA20" s="56">
        <f t="shared" si="10"/>
        <v>-3.8406827880512195E-2</v>
      </c>
      <c r="BB20" s="58">
        <f t="shared" si="10"/>
        <v>0</v>
      </c>
      <c r="BC20" s="56">
        <f t="shared" si="11"/>
        <v>0</v>
      </c>
      <c r="BD20" s="56">
        <f t="shared" si="11"/>
        <v>0</v>
      </c>
      <c r="BE20" s="58">
        <f t="shared" si="11"/>
        <v>0</v>
      </c>
      <c r="BF20" s="56">
        <f t="shared" si="12"/>
        <v>0</v>
      </c>
      <c r="BG20" s="56">
        <f t="shared" si="12"/>
        <v>0</v>
      </c>
      <c r="BH20" s="58">
        <f t="shared" si="12"/>
        <v>0</v>
      </c>
      <c r="BJ20" s="18" t="s">
        <v>21</v>
      </c>
      <c r="BK20" s="18" t="str">
        <f t="shared" si="7"/>
        <v>005BLOUNTALCOA</v>
      </c>
    </row>
    <row r="21" spans="1:63" x14ac:dyDescent="0.25">
      <c r="A21" s="18" t="s">
        <v>22</v>
      </c>
      <c r="B21" s="18" t="s">
        <v>387</v>
      </c>
      <c r="D21" s="53">
        <f>VLOOKUP($BK21,[1]TaxYear2019!$A$2:$J$433,5,FALSE)</f>
        <v>2.4700000000000002</v>
      </c>
      <c r="E21" s="54">
        <f>VLOOKUP($BK21,[1]TaxYear2019!$A$2:$J$433,6,FALSE)</f>
        <v>2.27</v>
      </c>
      <c r="F21" s="55">
        <f>VLOOKUP($BK21,[1]TaxYear2019!$A$2:$J$433,7,FALSE)</f>
        <v>0</v>
      </c>
      <c r="J21" s="54">
        <f>VLOOKUP($BK21,[1]TaxYear2020!$A$2:$J$433,5,FALSE)</f>
        <v>2.4700000000000002</v>
      </c>
      <c r="K21" s="54">
        <f>VLOOKUP($BK21,[1]TaxYear2020!$A$2:$J$433,6,FALSE)</f>
        <v>2.27</v>
      </c>
      <c r="L21" s="55">
        <f>VLOOKUP($BK21,[1]TaxYear2020!$A$2:$J$433,7,FALSE)</f>
        <v>0</v>
      </c>
      <c r="P21" s="54">
        <f>VLOOKUP($BK21,[1]TaxYear2021!$A$2:$J$433,5,FALSE)</f>
        <v>2.4700000000000002</v>
      </c>
      <c r="Q21" s="54">
        <f>VLOOKUP($BK21,[1]TaxYear2021!$A$2:$J$433,6,FALSE)</f>
        <v>2.27</v>
      </c>
      <c r="R21" s="54">
        <f>VLOOKUP($BK21,[1]TaxYear2021!$A$2:$J$433,7,FALSE)</f>
        <v>0</v>
      </c>
      <c r="V21" s="54">
        <f>VLOOKUP($BK21,[1]TaxYear2022!$A$2:$J$433,5,FALSE)</f>
        <v>2.4700000000000002</v>
      </c>
      <c r="W21" s="54">
        <f>VLOOKUP($BK21,[1]TaxYear2022!$A$2:$J$433,6,FALSE)</f>
        <v>2.27</v>
      </c>
      <c r="X21" s="55">
        <f>VLOOKUP($BK21,[1]TaxYear2022!$A$2:$J$433,7,FALSE)</f>
        <v>0</v>
      </c>
      <c r="Y21" s="53">
        <v>1.5975999999999999</v>
      </c>
      <c r="Z21" s="54">
        <v>1.4964</v>
      </c>
      <c r="AB21" s="54">
        <f>VLOOKUP($BK21,[1]TaxYear2023!$A$2:$J$433,5,FALSE)</f>
        <v>1.59</v>
      </c>
      <c r="AC21" s="54">
        <f>VLOOKUP($BK21,[1]TaxYear2023!$A$2:$J$433,6,FALSE)</f>
        <v>1.5</v>
      </c>
      <c r="AD21" s="55">
        <f>VLOOKUP($BK21,[1]TaxYear2023!$A$2:$J$433,7,FALSE)</f>
        <v>0</v>
      </c>
      <c r="AH21" s="54">
        <f>VLOOKUP($BK21,[1]TaxYear2024!$A$2:$J$433,5,FALSE)</f>
        <v>1.59</v>
      </c>
      <c r="AI21" s="54">
        <f>VLOOKUP($BK21,[1]TaxYear2024!$A$2:$J$433,6,FALSE)</f>
        <v>1.5</v>
      </c>
      <c r="AJ21" s="55">
        <f>VLOOKUP($BK21,[1]TaxYear2024!$A$2:$J$433,7,FALSE)</f>
        <v>0</v>
      </c>
      <c r="AN21" s="54">
        <f>VLOOKUP($BK21,[1]TaxYear2025!$A$2:$J$433,5,FALSE)</f>
        <v>1.59</v>
      </c>
      <c r="AO21" s="54">
        <f>VLOOKUP($BK21,[1]TaxYear2025!$A$2:$J$433,6,FALSE)</f>
        <v>1.63</v>
      </c>
      <c r="AP21" s="55">
        <f>VLOOKUP($BK21,[1]TaxYear2025!$A$2:$J$433,7,FALSE)</f>
        <v>0</v>
      </c>
      <c r="AQ21" s="56">
        <f t="shared" ref="AQ21:AS37" si="14">IF(G21&gt;0,(J21/G21)-1,IF(D21&gt;0,(J21/D21)-1,0))</f>
        <v>0</v>
      </c>
      <c r="AR21" s="56">
        <f t="shared" si="14"/>
        <v>0</v>
      </c>
      <c r="AS21" s="56">
        <f t="shared" si="14"/>
        <v>0</v>
      </c>
      <c r="AT21" s="57">
        <f t="shared" si="13"/>
        <v>0</v>
      </c>
      <c r="AU21" s="56">
        <f t="shared" si="13"/>
        <v>0</v>
      </c>
      <c r="AV21" s="58">
        <f t="shared" si="13"/>
        <v>0</v>
      </c>
      <c r="AW21" s="56">
        <f t="shared" ref="AW21:AY37" si="15">IF(S21&gt;0,(V21/S21)-1,IF(P21&gt;0,(V21/P21)-1,0))</f>
        <v>0</v>
      </c>
      <c r="AX21" s="56">
        <f t="shared" si="15"/>
        <v>0</v>
      </c>
      <c r="AY21" s="58">
        <f t="shared" si="15"/>
        <v>0</v>
      </c>
      <c r="AZ21" s="56">
        <f t="shared" si="10"/>
        <v>-4.757135703555182E-3</v>
      </c>
      <c r="BA21" s="56">
        <f t="shared" si="10"/>
        <v>2.4057738572573761E-3</v>
      </c>
      <c r="BB21" s="58">
        <f t="shared" si="10"/>
        <v>0</v>
      </c>
      <c r="BC21" s="56">
        <f t="shared" si="11"/>
        <v>0</v>
      </c>
      <c r="BD21" s="56">
        <f t="shared" si="11"/>
        <v>0</v>
      </c>
      <c r="BE21" s="58">
        <f t="shared" si="11"/>
        <v>0</v>
      </c>
      <c r="BF21" s="56">
        <f t="shared" si="12"/>
        <v>0</v>
      </c>
      <c r="BG21" s="56">
        <f t="shared" si="12"/>
        <v>8.666666666666667E-2</v>
      </c>
      <c r="BH21" s="58">
        <f t="shared" si="12"/>
        <v>0</v>
      </c>
      <c r="BJ21" s="18" t="s">
        <v>21</v>
      </c>
      <c r="BK21" s="18" t="str">
        <f t="shared" si="7"/>
        <v>005BLOUNTMARYVILLE</v>
      </c>
    </row>
    <row r="22" spans="1:63" x14ac:dyDescent="0.25">
      <c r="A22" s="18" t="s">
        <v>22</v>
      </c>
      <c r="D22" s="53">
        <f>VLOOKUP($BK22,[1]TaxYear2019!$A$2:$J$433,5,FALSE)</f>
        <v>2.4700000000000002</v>
      </c>
      <c r="E22" s="54">
        <f>VLOOKUP($BK22,[1]TaxYear2019!$A$2:$J$433,6,FALSE)</f>
        <v>0</v>
      </c>
      <c r="F22" s="55">
        <f>VLOOKUP($BK22,[1]TaxYear2019!$A$2:$J$433,7,FALSE)</f>
        <v>0</v>
      </c>
      <c r="J22" s="54">
        <f>VLOOKUP($BK22,[1]TaxYear2020!$A$2:$J$433,5,FALSE)</f>
        <v>2.4700000000000002</v>
      </c>
      <c r="K22" s="54">
        <f>VLOOKUP($BK22,[1]TaxYear2020!$A$2:$J$433,6,FALSE)</f>
        <v>0</v>
      </c>
      <c r="L22" s="55">
        <f>VLOOKUP($BK22,[1]TaxYear2020!$A$2:$J$433,7,FALSE)</f>
        <v>0</v>
      </c>
      <c r="P22" s="54">
        <f>VLOOKUP($BK22,[1]TaxYear2021!$A$2:$J$433,5,FALSE)</f>
        <v>2.4700000000000002</v>
      </c>
      <c r="Q22" s="54">
        <f>VLOOKUP($BK22,[1]TaxYear2021!$A$2:$J$433,6,FALSE)</f>
        <v>0</v>
      </c>
      <c r="R22" s="54">
        <f>VLOOKUP($BK22,[1]TaxYear2021!$A$2:$J$433,7,FALSE)</f>
        <v>0</v>
      </c>
      <c r="V22" s="54">
        <f>VLOOKUP($BK22,[1]TaxYear2022!$A$2:$J$433,5,FALSE)</f>
        <v>2.4700000000000002</v>
      </c>
      <c r="W22" s="54">
        <f>VLOOKUP($BK22,[1]TaxYear2022!$A$2:$J$433,6,FALSE)</f>
        <v>0</v>
      </c>
      <c r="X22" s="55">
        <f>VLOOKUP($BK22,[1]TaxYear2022!$A$2:$J$433,7,FALSE)</f>
        <v>0</v>
      </c>
      <c r="Y22" s="53">
        <v>1.5975999999999999</v>
      </c>
      <c r="AB22" s="54">
        <f>VLOOKUP($BK22,[1]TaxYear2023!$A$2:$J$433,5,FALSE)</f>
        <v>1.59</v>
      </c>
      <c r="AC22" s="54">
        <f>VLOOKUP($BK22,[1]TaxYear2023!$A$2:$J$433,6,FALSE)</f>
        <v>0</v>
      </c>
      <c r="AD22" s="55">
        <f>VLOOKUP($BK22,[1]TaxYear2023!$A$2:$J$433,7,FALSE)</f>
        <v>0</v>
      </c>
      <c r="AH22" s="54">
        <f>VLOOKUP($BK22,[1]TaxYear2024!$A$2:$J$433,5,FALSE)</f>
        <v>1.59</v>
      </c>
      <c r="AI22" s="54">
        <f>VLOOKUP($BK22,[1]TaxYear2024!$A$2:$J$433,6,FALSE)</f>
        <v>0</v>
      </c>
      <c r="AJ22" s="55">
        <f>VLOOKUP($BK22,[1]TaxYear2024!$A$2:$J$433,7,FALSE)</f>
        <v>0</v>
      </c>
      <c r="AN22" s="54">
        <f>VLOOKUP($BK22,[1]TaxYear2025!$A$2:$J$433,5,FALSE)</f>
        <v>1.59</v>
      </c>
      <c r="AO22" s="54">
        <f>VLOOKUP($BK22,[1]TaxYear2025!$A$2:$J$433,6,FALSE)</f>
        <v>0</v>
      </c>
      <c r="AP22" s="55">
        <f>VLOOKUP($BK22,[1]TaxYear2025!$A$2:$J$433,7,FALSE)</f>
        <v>0</v>
      </c>
      <c r="AQ22" s="56">
        <f t="shared" si="14"/>
        <v>0</v>
      </c>
      <c r="AR22" s="56">
        <f t="shared" si="14"/>
        <v>0</v>
      </c>
      <c r="AS22" s="56">
        <f t="shared" si="14"/>
        <v>0</v>
      </c>
      <c r="AT22" s="57">
        <f t="shared" si="13"/>
        <v>0</v>
      </c>
      <c r="AU22" s="56">
        <f t="shared" si="13"/>
        <v>0</v>
      </c>
      <c r="AV22" s="58">
        <f t="shared" si="13"/>
        <v>0</v>
      </c>
      <c r="AW22" s="56">
        <f t="shared" si="15"/>
        <v>0</v>
      </c>
      <c r="AX22" s="56">
        <f t="shared" si="15"/>
        <v>0</v>
      </c>
      <c r="AY22" s="58">
        <f t="shared" si="15"/>
        <v>0</v>
      </c>
      <c r="AZ22" s="56">
        <f t="shared" si="10"/>
        <v>-4.757135703555182E-3</v>
      </c>
      <c r="BA22" s="56">
        <f t="shared" si="10"/>
        <v>0</v>
      </c>
      <c r="BB22" s="58">
        <f t="shared" si="10"/>
        <v>0</v>
      </c>
      <c r="BC22" s="56">
        <f t="shared" si="11"/>
        <v>0</v>
      </c>
      <c r="BD22" s="56">
        <f t="shared" si="11"/>
        <v>0</v>
      </c>
      <c r="BE22" s="58">
        <f t="shared" si="11"/>
        <v>0</v>
      </c>
      <c r="BF22" s="56">
        <f t="shared" si="12"/>
        <v>0</v>
      </c>
      <c r="BG22" s="56">
        <f t="shared" si="12"/>
        <v>0</v>
      </c>
      <c r="BH22" s="58">
        <f t="shared" si="12"/>
        <v>0</v>
      </c>
      <c r="BJ22" s="18" t="s">
        <v>21</v>
      </c>
      <c r="BK22" s="18" t="str">
        <f t="shared" si="7"/>
        <v>005BLOUNT</v>
      </c>
    </row>
    <row r="23" spans="1:63" x14ac:dyDescent="0.25">
      <c r="A23" s="18" t="s">
        <v>26</v>
      </c>
      <c r="B23" s="18" t="s">
        <v>388</v>
      </c>
      <c r="D23" s="53">
        <f>VLOOKUP($BK23,[1]TaxYear2019!$A$2:$J$433,5,FALSE)</f>
        <v>1.7821</v>
      </c>
      <c r="E23" s="54">
        <f>VLOOKUP($BK23,[1]TaxYear2019!$A$2:$J$433,6,FALSE)</f>
        <v>0.49159999999999998</v>
      </c>
      <c r="F23" s="55">
        <f>VLOOKUP($BK23,[1]TaxYear2019!$A$2:$J$433,7,FALSE)</f>
        <v>0</v>
      </c>
      <c r="J23" s="54">
        <f>VLOOKUP($BK23,[1]TaxYear2020!$A$2:$J$433,5,FALSE)</f>
        <v>1.7821</v>
      </c>
      <c r="K23" s="54">
        <f>VLOOKUP($BK23,[1]TaxYear2020!$A$2:$J$433,6,FALSE)</f>
        <v>0.49159999999999998</v>
      </c>
      <c r="L23" s="55">
        <f>VLOOKUP($BK23,[1]TaxYear2020!$A$2:$J$433,7,FALSE)</f>
        <v>0</v>
      </c>
      <c r="M23" s="53">
        <v>1.4392</v>
      </c>
      <c r="N23" s="54">
        <v>0.39100000000000001</v>
      </c>
      <c r="P23" s="54">
        <f>VLOOKUP($BK23,[1]TaxYear2021!$A$2:$J$433,5,FALSE)</f>
        <v>1.4392</v>
      </c>
      <c r="Q23" s="54">
        <f>VLOOKUP($BK23,[1]TaxYear2021!$A$2:$J$433,6,FALSE)</f>
        <v>0.39100000000000001</v>
      </c>
      <c r="R23" s="54">
        <f>VLOOKUP($BK23,[1]TaxYear2021!$A$2:$J$433,7,FALSE)</f>
        <v>0</v>
      </c>
      <c r="V23" s="54">
        <f>VLOOKUP($BK23,[1]TaxYear2022!$A$2:$J$433,5,FALSE)</f>
        <v>1.4392</v>
      </c>
      <c r="W23" s="54">
        <f>VLOOKUP($BK23,[1]TaxYear2022!$A$2:$J$433,6,FALSE)</f>
        <v>0.39100000000000001</v>
      </c>
      <c r="X23" s="55">
        <f>VLOOKUP($BK23,[1]TaxYear2022!$A$2:$J$433,7,FALSE)</f>
        <v>0</v>
      </c>
      <c r="AB23" s="54">
        <f>VLOOKUP($BK23,[1]TaxYear2023!$A$2:$J$433,5,FALSE)</f>
        <v>1.4392</v>
      </c>
      <c r="AC23" s="54">
        <f>VLOOKUP($BK23,[1]TaxYear2023!$A$2:$J$433,6,FALSE)</f>
        <v>0.39100000000000001</v>
      </c>
      <c r="AD23" s="55">
        <f>VLOOKUP($BK23,[1]TaxYear2023!$A$2:$J$433,7,FALSE)</f>
        <v>0</v>
      </c>
      <c r="AH23" s="54">
        <f>VLOOKUP($BK23,[1]TaxYear2024!$A$2:$J$433,5,FALSE)</f>
        <v>1.4392</v>
      </c>
      <c r="AI23" s="54">
        <f>VLOOKUP($BK23,[1]TaxYear2024!$A$2:$J$433,6,FALSE)</f>
        <v>0.39100000000000001</v>
      </c>
      <c r="AJ23" s="55">
        <f>VLOOKUP($BK23,[1]TaxYear2024!$A$2:$J$433,7,FALSE)</f>
        <v>0</v>
      </c>
      <c r="AK23" s="53">
        <v>0.99219999999999997</v>
      </c>
      <c r="AL23" s="54">
        <v>0.26550000000000001</v>
      </c>
      <c r="AN23" s="54">
        <f>VLOOKUP($BK23,[1]TaxYear2025!$A$2:$J$433,5,FALSE)</f>
        <v>0.99219999999999997</v>
      </c>
      <c r="AO23" s="54">
        <f>VLOOKUP($BK23,[1]TaxYear2025!$A$2:$J$433,6,FALSE)</f>
        <v>0.26550000000000001</v>
      </c>
      <c r="AP23" s="55">
        <f>VLOOKUP($BK23,[1]TaxYear2025!$A$2:$J$433,7,FALSE)</f>
        <v>0</v>
      </c>
      <c r="AQ23" s="56">
        <f t="shared" si="14"/>
        <v>0</v>
      </c>
      <c r="AR23" s="56">
        <f t="shared" si="14"/>
        <v>0</v>
      </c>
      <c r="AS23" s="56">
        <f t="shared" si="14"/>
        <v>0</v>
      </c>
      <c r="AT23" s="57">
        <f t="shared" si="13"/>
        <v>0</v>
      </c>
      <c r="AU23" s="56">
        <f t="shared" si="13"/>
        <v>0</v>
      </c>
      <c r="AV23" s="58">
        <f t="shared" si="13"/>
        <v>0</v>
      </c>
      <c r="AW23" s="56">
        <f t="shared" si="15"/>
        <v>0</v>
      </c>
      <c r="AX23" s="56">
        <f t="shared" si="15"/>
        <v>0</v>
      </c>
      <c r="AY23" s="58">
        <f t="shared" si="15"/>
        <v>0</v>
      </c>
      <c r="AZ23" s="56">
        <f t="shared" si="10"/>
        <v>0</v>
      </c>
      <c r="BA23" s="56">
        <f t="shared" si="10"/>
        <v>0</v>
      </c>
      <c r="BB23" s="58">
        <f t="shared" si="10"/>
        <v>0</v>
      </c>
      <c r="BC23" s="56">
        <f t="shared" si="11"/>
        <v>0</v>
      </c>
      <c r="BD23" s="56">
        <f t="shared" si="11"/>
        <v>0</v>
      </c>
      <c r="BE23" s="58">
        <f t="shared" si="11"/>
        <v>0</v>
      </c>
      <c r="BF23" s="56">
        <f t="shared" si="12"/>
        <v>0</v>
      </c>
      <c r="BG23" s="56">
        <f t="shared" si="12"/>
        <v>0</v>
      </c>
      <c r="BH23" s="58">
        <f t="shared" si="12"/>
        <v>0</v>
      </c>
      <c r="BJ23" s="18" t="s">
        <v>25</v>
      </c>
      <c r="BK23" s="18" t="str">
        <f t="shared" si="7"/>
        <v>006BRADLEYCHARLESTON</v>
      </c>
    </row>
    <row r="24" spans="1:63" x14ac:dyDescent="0.25">
      <c r="A24" s="18" t="s">
        <v>26</v>
      </c>
      <c r="B24" s="18" t="s">
        <v>389</v>
      </c>
      <c r="D24" s="53">
        <f>VLOOKUP($BK24,[1]TaxYear2019!$A$2:$J$433,5,FALSE)</f>
        <v>1.7821</v>
      </c>
      <c r="E24" s="54">
        <f>VLOOKUP($BK24,[1]TaxYear2019!$A$2:$J$433,6,FALSE)</f>
        <v>2.06</v>
      </c>
      <c r="F24" s="55">
        <f>VLOOKUP($BK24,[1]TaxYear2019!$A$2:$J$433,7,FALSE)</f>
        <v>0</v>
      </c>
      <c r="J24" s="54">
        <f>VLOOKUP($BK24,[1]TaxYear2020!$A$2:$J$433,5,FALSE)</f>
        <v>1.7821</v>
      </c>
      <c r="K24" s="54">
        <f>VLOOKUP($BK24,[1]TaxYear2020!$A$2:$J$433,6,FALSE)</f>
        <v>2.06</v>
      </c>
      <c r="L24" s="55">
        <f>VLOOKUP($BK24,[1]TaxYear2020!$A$2:$J$433,7,FALSE)</f>
        <v>0</v>
      </c>
      <c r="M24" s="53">
        <v>1.4392</v>
      </c>
      <c r="N24" s="54">
        <v>1.7130000000000001</v>
      </c>
      <c r="P24" s="54">
        <f>VLOOKUP($BK24,[1]TaxYear2021!$A$2:$J$433,5,FALSE)</f>
        <v>1.4392</v>
      </c>
      <c r="Q24" s="54">
        <f>VLOOKUP($BK24,[1]TaxYear2021!$A$2:$J$433,6,FALSE)</f>
        <v>1.7130000000000001</v>
      </c>
      <c r="R24" s="54">
        <f>VLOOKUP($BK24,[1]TaxYear2021!$A$2:$J$433,7,FALSE)</f>
        <v>0</v>
      </c>
      <c r="V24" s="54">
        <f>VLOOKUP($BK24,[1]TaxYear2022!$A$2:$J$433,5,FALSE)</f>
        <v>1.4392</v>
      </c>
      <c r="W24" s="54">
        <f>VLOOKUP($BK24,[1]TaxYear2022!$A$2:$J$433,6,FALSE)</f>
        <v>1.7130000000000001</v>
      </c>
      <c r="X24" s="55">
        <f>VLOOKUP($BK24,[1]TaxYear2022!$A$2:$J$433,7,FALSE)</f>
        <v>0</v>
      </c>
      <c r="AB24" s="54">
        <f>VLOOKUP($BK24,[1]TaxYear2023!$A$2:$J$433,5,FALSE)</f>
        <v>1.4392</v>
      </c>
      <c r="AC24" s="54">
        <f>VLOOKUP($BK24,[1]TaxYear2023!$A$2:$J$433,6,FALSE)</f>
        <v>1.7130000000000001</v>
      </c>
      <c r="AD24" s="55">
        <f>VLOOKUP($BK24,[1]TaxYear2023!$A$2:$J$433,7,FALSE)</f>
        <v>0</v>
      </c>
      <c r="AH24" s="54">
        <f>VLOOKUP($BK24,[1]TaxYear2024!$A$2:$J$433,5,FALSE)</f>
        <v>1.4392</v>
      </c>
      <c r="AI24" s="54">
        <f>VLOOKUP($BK24,[1]TaxYear2024!$A$2:$J$433,6,FALSE)</f>
        <v>1.7130000000000001</v>
      </c>
      <c r="AJ24" s="55">
        <f>VLOOKUP($BK24,[1]TaxYear2024!$A$2:$J$433,7,FALSE)</f>
        <v>0</v>
      </c>
      <c r="AK24" s="53">
        <v>0.99219999999999997</v>
      </c>
      <c r="AL24" s="54">
        <v>1.2316</v>
      </c>
      <c r="AN24" s="54">
        <f>VLOOKUP($BK24,[1]TaxYear2025!$A$2:$J$433,5,FALSE)</f>
        <v>0.99219999999999997</v>
      </c>
      <c r="AO24" s="54">
        <f>VLOOKUP($BK24,[1]TaxYear2025!$A$2:$J$433,6,FALSE)</f>
        <v>1.2632000000000001</v>
      </c>
      <c r="AP24" s="55">
        <f>VLOOKUP($BK24,[1]TaxYear2025!$A$2:$J$433,7,FALSE)</f>
        <v>0</v>
      </c>
      <c r="AQ24" s="56">
        <f t="shared" si="14"/>
        <v>0</v>
      </c>
      <c r="AR24" s="56">
        <f t="shared" si="14"/>
        <v>0</v>
      </c>
      <c r="AS24" s="56">
        <f t="shared" si="14"/>
        <v>0</v>
      </c>
      <c r="AT24" s="57">
        <f t="shared" si="13"/>
        <v>0</v>
      </c>
      <c r="AU24" s="56">
        <f t="shared" si="13"/>
        <v>0</v>
      </c>
      <c r="AV24" s="58">
        <f t="shared" si="13"/>
        <v>0</v>
      </c>
      <c r="AW24" s="56">
        <f t="shared" si="15"/>
        <v>0</v>
      </c>
      <c r="AX24" s="56">
        <f t="shared" si="15"/>
        <v>0</v>
      </c>
      <c r="AY24" s="58">
        <f t="shared" si="15"/>
        <v>0</v>
      </c>
      <c r="AZ24" s="56">
        <f t="shared" si="10"/>
        <v>0</v>
      </c>
      <c r="BA24" s="56">
        <f t="shared" si="10"/>
        <v>0</v>
      </c>
      <c r="BB24" s="58">
        <f t="shared" si="10"/>
        <v>0</v>
      </c>
      <c r="BC24" s="56">
        <f t="shared" si="11"/>
        <v>0</v>
      </c>
      <c r="BD24" s="56">
        <f t="shared" si="11"/>
        <v>0</v>
      </c>
      <c r="BE24" s="58">
        <f t="shared" si="11"/>
        <v>0</v>
      </c>
      <c r="BF24" s="56">
        <f t="shared" si="12"/>
        <v>0</v>
      </c>
      <c r="BG24" s="56">
        <f t="shared" si="12"/>
        <v>2.5657681065281102E-2</v>
      </c>
      <c r="BH24" s="58">
        <f t="shared" si="12"/>
        <v>0</v>
      </c>
      <c r="BJ24" s="18" t="s">
        <v>25</v>
      </c>
      <c r="BK24" s="18" t="str">
        <f t="shared" si="7"/>
        <v>006BRADLEYCLEVELAND</v>
      </c>
    </row>
    <row r="25" spans="1:63" x14ac:dyDescent="0.25">
      <c r="A25" s="18" t="s">
        <v>26</v>
      </c>
      <c r="C25" s="18" t="s">
        <v>390</v>
      </c>
      <c r="D25" s="53">
        <f>VLOOKUP($BK25,[1]TaxYear2019!$A$2:$J$433,5,FALSE)</f>
        <v>1.7821</v>
      </c>
      <c r="E25" s="54">
        <f>VLOOKUP($BK25,[1]TaxYear2019!$A$2:$J$433,6,FALSE)</f>
        <v>0</v>
      </c>
      <c r="F25" s="55">
        <f>VLOOKUP($BK25,[1]TaxYear2019!$A$2:$J$433,7,FALSE)</f>
        <v>0.44</v>
      </c>
      <c r="J25" s="54">
        <f>VLOOKUP($BK25,[1]TaxYear2020!$A$2:$J$433,5,FALSE)</f>
        <v>1.7821</v>
      </c>
      <c r="K25" s="54">
        <f>VLOOKUP($BK25,[1]TaxYear2020!$A$2:$J$433,6,FALSE)</f>
        <v>0</v>
      </c>
      <c r="L25" s="55">
        <f>VLOOKUP($BK25,[1]TaxYear2020!$A$2:$J$433,7,FALSE)</f>
        <v>0.44</v>
      </c>
      <c r="M25" s="53">
        <v>1.4392</v>
      </c>
      <c r="O25" s="54">
        <v>0.33860000000000001</v>
      </c>
      <c r="P25" s="54">
        <f>VLOOKUP($BK25,[1]TaxYear2021!$A$2:$J$433,5,FALSE)</f>
        <v>1.4392</v>
      </c>
      <c r="Q25" s="54">
        <f>VLOOKUP($BK25,[1]TaxYear2021!$A$2:$J$433,6,FALSE)</f>
        <v>0</v>
      </c>
      <c r="R25" s="54">
        <f>VLOOKUP($BK25,[1]TaxYear2021!$A$2:$J$433,7,FALSE)</f>
        <v>0.33860000000000001</v>
      </c>
      <c r="V25" s="54">
        <f>VLOOKUP($BK25,[1]TaxYear2022!$A$2:$J$433,5,FALSE)</f>
        <v>1.4392</v>
      </c>
      <c r="W25" s="54">
        <f>VLOOKUP($BK25,[1]TaxYear2022!$A$2:$J$433,6,FALSE)</f>
        <v>0</v>
      </c>
      <c r="X25" s="55">
        <f>VLOOKUP($BK25,[1]TaxYear2022!$A$2:$J$433,7,FALSE)</f>
        <v>0.33860000000000001</v>
      </c>
      <c r="AB25" s="54">
        <f>VLOOKUP($BK25,[1]TaxYear2023!$A$2:$J$433,5,FALSE)</f>
        <v>1.4392</v>
      </c>
      <c r="AC25" s="54">
        <f>VLOOKUP($BK25,[1]TaxYear2023!$A$2:$J$433,6,FALSE)</f>
        <v>0</v>
      </c>
      <c r="AD25" s="55">
        <f>VLOOKUP($BK25,[1]TaxYear2023!$A$2:$J$433,7,FALSE)</f>
        <v>0.33860000000000001</v>
      </c>
      <c r="AH25" s="54">
        <f>VLOOKUP($BK25,[1]TaxYear2024!$A$2:$J$433,5,FALSE)</f>
        <v>1.4392</v>
      </c>
      <c r="AI25" s="54">
        <f>VLOOKUP($BK25,[1]TaxYear2024!$A$2:$J$433,6,FALSE)</f>
        <v>0</v>
      </c>
      <c r="AJ25" s="55">
        <f>VLOOKUP($BK25,[1]TaxYear2024!$A$2:$J$433,7,FALSE)</f>
        <v>0.33860000000000001</v>
      </c>
      <c r="AK25" s="53">
        <v>0.99219999999999997</v>
      </c>
      <c r="AM25" s="54">
        <v>0.21820000000000001</v>
      </c>
      <c r="AN25" s="54">
        <f>VLOOKUP($BK25,[1]TaxYear2025!$A$2:$J$433,5,FALSE)</f>
        <v>0.99219999999999997</v>
      </c>
      <c r="AO25" s="54">
        <f>VLOOKUP($BK25,[1]TaxYear2025!$A$2:$J$433,6,FALSE)</f>
        <v>0</v>
      </c>
      <c r="AP25" s="55">
        <f>VLOOKUP($BK25,[1]TaxYear2025!$A$2:$J$433,7,FALSE)</f>
        <v>0.21820000000000001</v>
      </c>
      <c r="AQ25" s="56">
        <f t="shared" si="14"/>
        <v>0</v>
      </c>
      <c r="AR25" s="56">
        <f t="shared" si="14"/>
        <v>0</v>
      </c>
      <c r="AS25" s="56">
        <f t="shared" si="14"/>
        <v>0</v>
      </c>
      <c r="AT25" s="57">
        <f t="shared" si="13"/>
        <v>0</v>
      </c>
      <c r="AU25" s="56">
        <f t="shared" si="13"/>
        <v>0</v>
      </c>
      <c r="AV25" s="58">
        <f t="shared" si="13"/>
        <v>0</v>
      </c>
      <c r="AW25" s="56">
        <f t="shared" si="15"/>
        <v>0</v>
      </c>
      <c r="AX25" s="56">
        <f t="shared" si="15"/>
        <v>0</v>
      </c>
      <c r="AY25" s="58">
        <f t="shared" si="15"/>
        <v>0</v>
      </c>
      <c r="AZ25" s="56">
        <f t="shared" si="10"/>
        <v>0</v>
      </c>
      <c r="BA25" s="56">
        <f t="shared" si="10"/>
        <v>0</v>
      </c>
      <c r="BB25" s="58">
        <f t="shared" si="10"/>
        <v>0</v>
      </c>
      <c r="BC25" s="56">
        <f t="shared" si="11"/>
        <v>0</v>
      </c>
      <c r="BD25" s="56">
        <f t="shared" si="11"/>
        <v>0</v>
      </c>
      <c r="BE25" s="58">
        <f t="shared" si="11"/>
        <v>0</v>
      </c>
      <c r="BF25" s="56">
        <f t="shared" si="12"/>
        <v>0</v>
      </c>
      <c r="BG25" s="56">
        <f t="shared" si="12"/>
        <v>0</v>
      </c>
      <c r="BH25" s="58">
        <f t="shared" si="12"/>
        <v>0</v>
      </c>
      <c r="BJ25" s="18" t="s">
        <v>25</v>
      </c>
      <c r="BK25" s="18" t="str">
        <f t="shared" si="7"/>
        <v>006BRADLEYBRADLEY CO  FIRE FRINGE</v>
      </c>
    </row>
    <row r="26" spans="1:63" x14ac:dyDescent="0.25">
      <c r="A26" s="18" t="s">
        <v>26</v>
      </c>
      <c r="C26" s="18" t="s">
        <v>391</v>
      </c>
      <c r="D26" s="53">
        <f>VLOOKUP($BK26,[1]TaxYear2019!$A$2:$J$433,5,FALSE)</f>
        <v>1.7821</v>
      </c>
      <c r="E26" s="54">
        <f>VLOOKUP($BK26,[1]TaxYear2019!$A$2:$J$433,6,FALSE)</f>
        <v>0</v>
      </c>
      <c r="F26" s="55">
        <f>VLOOKUP($BK26,[1]TaxYear2019!$A$2:$J$433,7,FALSE)</f>
        <v>0.44</v>
      </c>
      <c r="J26" s="54">
        <f>VLOOKUP($BK26,[1]TaxYear2020!$A$2:$J$433,5,FALSE)</f>
        <v>1.7821</v>
      </c>
      <c r="K26" s="54">
        <f>VLOOKUP($BK26,[1]TaxYear2020!$A$2:$J$433,6,FALSE)</f>
        <v>0</v>
      </c>
      <c r="L26" s="55">
        <f>VLOOKUP($BK26,[1]TaxYear2020!$A$2:$J$433,7,FALSE)</f>
        <v>0.44</v>
      </c>
      <c r="M26" s="53">
        <v>1.4392</v>
      </c>
      <c r="O26" s="54">
        <v>0.35399999999999998</v>
      </c>
      <c r="P26" s="54">
        <f>VLOOKUP($BK26,[1]TaxYear2021!$A$2:$J$433,5,FALSE)</f>
        <v>1.4392</v>
      </c>
      <c r="Q26" s="54">
        <f>VLOOKUP($BK26,[1]TaxYear2021!$A$2:$J$433,6,FALSE)</f>
        <v>0</v>
      </c>
      <c r="R26" s="54">
        <f>VLOOKUP($BK26,[1]TaxYear2021!$A$2:$J$433,7,FALSE)</f>
        <v>0.35399999999999998</v>
      </c>
      <c r="V26" s="54">
        <f>VLOOKUP($BK26,[1]TaxYear2022!$A$2:$J$433,5,FALSE)</f>
        <v>1.4392</v>
      </c>
      <c r="W26" s="54">
        <f>VLOOKUP($BK26,[1]TaxYear2022!$A$2:$J$433,6,FALSE)</f>
        <v>0</v>
      </c>
      <c r="X26" s="55">
        <f>VLOOKUP($BK26,[1]TaxYear2022!$A$2:$J$433,7,FALSE)</f>
        <v>0.35399999999999998</v>
      </c>
      <c r="AB26" s="54">
        <f>VLOOKUP($BK26,[1]TaxYear2023!$A$2:$J$433,5,FALSE)</f>
        <v>1.4392</v>
      </c>
      <c r="AC26" s="54">
        <f>VLOOKUP($BK26,[1]TaxYear2023!$A$2:$J$433,6,FALSE)</f>
        <v>0</v>
      </c>
      <c r="AD26" s="55">
        <f>VLOOKUP($BK26,[1]TaxYear2023!$A$2:$J$433,7,FALSE)</f>
        <v>0.35399999999999998</v>
      </c>
      <c r="AH26" s="54">
        <f>VLOOKUP($BK26,[1]TaxYear2024!$A$2:$J$433,5,FALSE)</f>
        <v>1.4392</v>
      </c>
      <c r="AI26" s="54">
        <f>VLOOKUP($BK26,[1]TaxYear2024!$A$2:$J$433,6,FALSE)</f>
        <v>0</v>
      </c>
      <c r="AJ26" s="55">
        <f>VLOOKUP($BK26,[1]TaxYear2024!$A$2:$J$433,7,FALSE)</f>
        <v>0.35399999999999998</v>
      </c>
      <c r="AK26" s="53">
        <v>0.99219999999999997</v>
      </c>
      <c r="AM26" s="54">
        <v>0.24079999999999999</v>
      </c>
      <c r="AN26" s="54">
        <f>VLOOKUP($BK26,[1]TaxYear2025!$A$2:$J$433,5,FALSE)</f>
        <v>0.99219999999999997</v>
      </c>
      <c r="AO26" s="54">
        <f>VLOOKUP($BK26,[1]TaxYear2025!$A$2:$J$433,6,FALSE)</f>
        <v>0</v>
      </c>
      <c r="AP26" s="55">
        <f>VLOOKUP($BK26,[1]TaxYear2025!$A$2:$J$433,7,FALSE)</f>
        <v>0.24079999999999999</v>
      </c>
      <c r="AQ26" s="56">
        <f t="shared" si="14"/>
        <v>0</v>
      </c>
      <c r="AR26" s="56">
        <f t="shared" si="14"/>
        <v>0</v>
      </c>
      <c r="AS26" s="56">
        <f t="shared" si="14"/>
        <v>0</v>
      </c>
      <c r="AT26" s="57">
        <f t="shared" si="13"/>
        <v>0</v>
      </c>
      <c r="AU26" s="56">
        <f t="shared" si="13"/>
        <v>0</v>
      </c>
      <c r="AV26" s="58">
        <f t="shared" si="13"/>
        <v>0</v>
      </c>
      <c r="AW26" s="56">
        <f t="shared" si="15"/>
        <v>0</v>
      </c>
      <c r="AX26" s="56">
        <f t="shared" si="15"/>
        <v>0</v>
      </c>
      <c r="AY26" s="58">
        <f t="shared" si="15"/>
        <v>0</v>
      </c>
      <c r="AZ26" s="56">
        <f t="shared" si="10"/>
        <v>0</v>
      </c>
      <c r="BA26" s="56">
        <f t="shared" si="10"/>
        <v>0</v>
      </c>
      <c r="BB26" s="58">
        <f t="shared" si="10"/>
        <v>0</v>
      </c>
      <c r="BC26" s="56">
        <f t="shared" si="11"/>
        <v>0</v>
      </c>
      <c r="BD26" s="56">
        <f t="shared" si="11"/>
        <v>0</v>
      </c>
      <c r="BE26" s="58">
        <f t="shared" si="11"/>
        <v>0</v>
      </c>
      <c r="BF26" s="56">
        <f t="shared" si="12"/>
        <v>0</v>
      </c>
      <c r="BG26" s="56">
        <f t="shared" si="12"/>
        <v>0</v>
      </c>
      <c r="BH26" s="58">
        <f t="shared" si="12"/>
        <v>0</v>
      </c>
      <c r="BJ26" s="18" t="s">
        <v>25</v>
      </c>
      <c r="BK26" s="18" t="str">
        <f t="shared" si="7"/>
        <v>006BRADLEYURBAN FRINGE FIRE DIST</v>
      </c>
    </row>
    <row r="27" spans="1:63" x14ac:dyDescent="0.25">
      <c r="A27" s="18" t="s">
        <v>26</v>
      </c>
      <c r="D27" s="53">
        <f>VLOOKUP($BK27,[1]TaxYear2019!$A$2:$J$433,5,FALSE)</f>
        <v>1.7821</v>
      </c>
      <c r="E27" s="54">
        <f>VLOOKUP($BK27,[1]TaxYear2019!$A$2:$J$433,6,FALSE)</f>
        <v>0</v>
      </c>
      <c r="F27" s="55">
        <f>VLOOKUP($BK27,[1]TaxYear2019!$A$2:$J$433,7,FALSE)</f>
        <v>0</v>
      </c>
      <c r="J27" s="54">
        <f>VLOOKUP($BK27,[1]TaxYear2020!$A$2:$J$433,5,FALSE)</f>
        <v>1.7821</v>
      </c>
      <c r="K27" s="54">
        <f>VLOOKUP($BK27,[1]TaxYear2020!$A$2:$J$433,6,FALSE)</f>
        <v>0</v>
      </c>
      <c r="L27" s="55">
        <f>VLOOKUP($BK27,[1]TaxYear2020!$A$2:$J$433,7,FALSE)</f>
        <v>0</v>
      </c>
      <c r="M27" s="53">
        <v>1.4392</v>
      </c>
      <c r="P27" s="54">
        <f>VLOOKUP($BK27,[1]TaxYear2021!$A$2:$J$433,5,FALSE)</f>
        <v>1.4392</v>
      </c>
      <c r="Q27" s="54">
        <f>VLOOKUP($BK27,[1]TaxYear2021!$A$2:$J$433,6,FALSE)</f>
        <v>0</v>
      </c>
      <c r="R27" s="54">
        <f>VLOOKUP($BK27,[1]TaxYear2021!$A$2:$J$433,7,FALSE)</f>
        <v>0</v>
      </c>
      <c r="V27" s="54">
        <f>VLOOKUP($BK27,[1]TaxYear2022!$A$2:$J$433,5,FALSE)</f>
        <v>1.4392</v>
      </c>
      <c r="W27" s="54">
        <f>VLOOKUP($BK27,[1]TaxYear2022!$A$2:$J$433,6,FALSE)</f>
        <v>0</v>
      </c>
      <c r="X27" s="55">
        <f>VLOOKUP($BK27,[1]TaxYear2022!$A$2:$J$433,7,FALSE)</f>
        <v>0</v>
      </c>
      <c r="AB27" s="54">
        <f>VLOOKUP($BK27,[1]TaxYear2023!$A$2:$J$433,5,FALSE)</f>
        <v>1.4392</v>
      </c>
      <c r="AC27" s="54">
        <f>VLOOKUP($BK27,[1]TaxYear2023!$A$2:$J$433,6,FALSE)</f>
        <v>0</v>
      </c>
      <c r="AD27" s="55">
        <f>VLOOKUP($BK27,[1]TaxYear2023!$A$2:$J$433,7,FALSE)</f>
        <v>0</v>
      </c>
      <c r="AH27" s="54">
        <f>VLOOKUP($BK27,[1]TaxYear2024!$A$2:$J$433,5,FALSE)</f>
        <v>1.4392</v>
      </c>
      <c r="AI27" s="54">
        <f>VLOOKUP($BK27,[1]TaxYear2024!$A$2:$J$433,6,FALSE)</f>
        <v>0</v>
      </c>
      <c r="AJ27" s="55">
        <f>VLOOKUP($BK27,[1]TaxYear2024!$A$2:$J$433,7,FALSE)</f>
        <v>0</v>
      </c>
      <c r="AK27" s="53">
        <v>0.99219999999999997</v>
      </c>
      <c r="AN27" s="54">
        <f>VLOOKUP($BK27,[1]TaxYear2025!$A$2:$J$433,5,FALSE)</f>
        <v>0.99219999999999997</v>
      </c>
      <c r="AO27" s="54">
        <f>VLOOKUP($BK27,[1]TaxYear2025!$A$2:$J$433,6,FALSE)</f>
        <v>0</v>
      </c>
      <c r="AP27" s="55">
        <f>VLOOKUP($BK27,[1]TaxYear2025!$A$2:$J$433,7,FALSE)</f>
        <v>0</v>
      </c>
      <c r="AQ27" s="56">
        <f t="shared" si="14"/>
        <v>0</v>
      </c>
      <c r="AR27" s="56">
        <f t="shared" si="14"/>
        <v>0</v>
      </c>
      <c r="AS27" s="56">
        <f t="shared" si="14"/>
        <v>0</v>
      </c>
      <c r="AT27" s="57">
        <f t="shared" si="13"/>
        <v>0</v>
      </c>
      <c r="AU27" s="56">
        <f t="shared" si="13"/>
        <v>0</v>
      </c>
      <c r="AV27" s="58">
        <f t="shared" si="13"/>
        <v>0</v>
      </c>
      <c r="AW27" s="56">
        <f t="shared" si="15"/>
        <v>0</v>
      </c>
      <c r="AX27" s="56">
        <f t="shared" si="15"/>
        <v>0</v>
      </c>
      <c r="AY27" s="58">
        <f t="shared" si="15"/>
        <v>0</v>
      </c>
      <c r="AZ27" s="56">
        <f t="shared" si="10"/>
        <v>0</v>
      </c>
      <c r="BA27" s="56">
        <f t="shared" si="10"/>
        <v>0</v>
      </c>
      <c r="BB27" s="58">
        <f t="shared" si="10"/>
        <v>0</v>
      </c>
      <c r="BC27" s="56">
        <f t="shared" si="11"/>
        <v>0</v>
      </c>
      <c r="BD27" s="56">
        <f t="shared" si="11"/>
        <v>0</v>
      </c>
      <c r="BE27" s="58">
        <f t="shared" si="11"/>
        <v>0</v>
      </c>
      <c r="BF27" s="56">
        <f t="shared" si="12"/>
        <v>0</v>
      </c>
      <c r="BG27" s="56">
        <f t="shared" si="12"/>
        <v>0</v>
      </c>
      <c r="BH27" s="58">
        <f t="shared" si="12"/>
        <v>0</v>
      </c>
      <c r="BJ27" s="18" t="s">
        <v>25</v>
      </c>
      <c r="BK27" s="18" t="str">
        <f t="shared" si="7"/>
        <v>006BRADLEY</v>
      </c>
    </row>
    <row r="28" spans="1:63" x14ac:dyDescent="0.25">
      <c r="A28" s="18" t="s">
        <v>30</v>
      </c>
      <c r="B28" s="18" t="s">
        <v>392</v>
      </c>
      <c r="D28" s="53">
        <f>VLOOKUP($BK28,[1]TaxYear2019!$A$2:$J$433,5,FALSE)</f>
        <v>2.0659000000000001</v>
      </c>
      <c r="E28" s="54">
        <f>VLOOKUP($BK28,[1]TaxYear2019!$A$2:$J$433,6,FALSE)</f>
        <v>2.15</v>
      </c>
      <c r="F28" s="55">
        <f>VLOOKUP($BK28,[1]TaxYear2019!$A$2:$J$433,7,FALSE)</f>
        <v>0</v>
      </c>
      <c r="J28" s="54">
        <f>VLOOKUP($BK28,[1]TaxYear2020!$A$2:$J$433,5,FALSE)</f>
        <v>2.0659000000000001</v>
      </c>
      <c r="K28" s="54">
        <f>VLOOKUP($BK28,[1]TaxYear2020!$A$2:$J$433,6,FALSE)</f>
        <v>2.15</v>
      </c>
      <c r="L28" s="55">
        <f>VLOOKUP($BK28,[1]TaxYear2020!$A$2:$J$433,7,FALSE)</f>
        <v>0</v>
      </c>
      <c r="P28" s="54">
        <f>VLOOKUP($BK28,[1]TaxYear2021!$A$2:$J$433,5,FALSE)</f>
        <v>2.0659000000000001</v>
      </c>
      <c r="Q28" s="54">
        <f>VLOOKUP($BK28,[1]TaxYear2021!$A$2:$J$433,6,FALSE)</f>
        <v>2.15</v>
      </c>
      <c r="R28" s="54">
        <f>VLOOKUP($BK28,[1]TaxYear2021!$A$2:$J$433,7,FALSE)</f>
        <v>0</v>
      </c>
      <c r="V28" s="54">
        <f>VLOOKUP($BK28,[1]TaxYear2022!$A$2:$J$433,5,FALSE)</f>
        <v>2.0659000000000001</v>
      </c>
      <c r="W28" s="54">
        <f>VLOOKUP($BK28,[1]TaxYear2022!$A$2:$J$433,6,FALSE)</f>
        <v>2.15</v>
      </c>
      <c r="X28" s="55">
        <f>VLOOKUP($BK28,[1]TaxYear2022!$A$2:$J$433,7,FALSE)</f>
        <v>0</v>
      </c>
      <c r="AB28" s="54">
        <f>VLOOKUP($BK28,[1]TaxYear2023!$A$2:$J$433,5,FALSE)</f>
        <v>2.0659000000000001</v>
      </c>
      <c r="AC28" s="54">
        <f>VLOOKUP($BK28,[1]TaxYear2023!$A$2:$J$433,6,FALSE)</f>
        <v>2.15</v>
      </c>
      <c r="AD28" s="55">
        <f>VLOOKUP($BK28,[1]TaxYear2023!$A$2:$J$433,7,FALSE)</f>
        <v>0</v>
      </c>
      <c r="AE28" s="53">
        <v>1.2156</v>
      </c>
      <c r="AF28" s="54">
        <v>1.4530000000000001</v>
      </c>
      <c r="AH28" s="54">
        <f>VLOOKUP($BK28,[1]TaxYear2024!$A$2:$J$433,5,FALSE)</f>
        <v>1.2156</v>
      </c>
      <c r="AI28" s="54">
        <f>VLOOKUP($BK28,[1]TaxYear2024!$A$2:$J$433,6,FALSE)</f>
        <v>1.45</v>
      </c>
      <c r="AJ28" s="55">
        <f>VLOOKUP($BK28,[1]TaxYear2024!$A$2:$J$433,7,FALSE)</f>
        <v>0</v>
      </c>
      <c r="AN28" s="54">
        <f>VLOOKUP($BK28,[1]TaxYear2025!$A$2:$J$433,5,FALSE)</f>
        <v>1.2156</v>
      </c>
      <c r="AO28" s="54">
        <f>VLOOKUP($BK28,[1]TaxYear2025!$A$2:$J$433,6,FALSE)</f>
        <v>1.45</v>
      </c>
      <c r="AP28" s="55">
        <f>VLOOKUP($BK28,[1]TaxYear2025!$A$2:$J$433,7,FALSE)</f>
        <v>0</v>
      </c>
      <c r="AQ28" s="56">
        <f t="shared" si="14"/>
        <v>0</v>
      </c>
      <c r="AR28" s="56">
        <f t="shared" si="14"/>
        <v>0</v>
      </c>
      <c r="AS28" s="56">
        <f t="shared" si="14"/>
        <v>0</v>
      </c>
      <c r="AT28" s="57">
        <f t="shared" si="13"/>
        <v>0</v>
      </c>
      <c r="AU28" s="56">
        <f t="shared" si="13"/>
        <v>0</v>
      </c>
      <c r="AV28" s="58">
        <f t="shared" si="13"/>
        <v>0</v>
      </c>
      <c r="AW28" s="56">
        <f t="shared" si="15"/>
        <v>0</v>
      </c>
      <c r="AX28" s="56">
        <f t="shared" si="15"/>
        <v>0</v>
      </c>
      <c r="AY28" s="58">
        <f t="shared" si="15"/>
        <v>0</v>
      </c>
      <c r="AZ28" s="56">
        <f t="shared" si="10"/>
        <v>0</v>
      </c>
      <c r="BA28" s="56">
        <f t="shared" si="10"/>
        <v>0</v>
      </c>
      <c r="BB28" s="58">
        <f t="shared" si="10"/>
        <v>0</v>
      </c>
      <c r="BC28" s="56">
        <f t="shared" si="11"/>
        <v>0</v>
      </c>
      <c r="BD28" s="56">
        <f t="shared" si="11"/>
        <v>-2.0646937370957241E-3</v>
      </c>
      <c r="BE28" s="58">
        <f t="shared" si="11"/>
        <v>0</v>
      </c>
      <c r="BF28" s="56">
        <f t="shared" si="12"/>
        <v>0</v>
      </c>
      <c r="BG28" s="56">
        <f>IF(AF28&gt;0,(AO28/AF28)-1,IF(AI28&gt;0,(AO28/AI28)-1,0))</f>
        <v>-2.0646937370957241E-3</v>
      </c>
      <c r="BH28" s="58">
        <f t="shared" si="12"/>
        <v>0</v>
      </c>
      <c r="BJ28" s="18" t="s">
        <v>29</v>
      </c>
      <c r="BK28" s="18" t="str">
        <f t="shared" si="7"/>
        <v>007CAMPBELLJELLICO</v>
      </c>
    </row>
    <row r="29" spans="1:63" x14ac:dyDescent="0.25">
      <c r="A29" s="18" t="s">
        <v>30</v>
      </c>
      <c r="B29" s="18" t="s">
        <v>393</v>
      </c>
      <c r="D29" s="53">
        <f>VLOOKUP($BK29,[1]TaxYear2019!$A$2:$J$433,5,FALSE)</f>
        <v>2.0659000000000001</v>
      </c>
      <c r="E29" s="54">
        <f>VLOOKUP($BK29,[1]TaxYear2019!$A$2:$J$433,6,FALSE)</f>
        <v>1.2949999999999999</v>
      </c>
      <c r="F29" s="55">
        <f>VLOOKUP($BK29,[1]TaxYear2019!$A$2:$J$433,7,FALSE)</f>
        <v>0</v>
      </c>
      <c r="J29" s="54">
        <f>VLOOKUP($BK29,[1]TaxYear2020!$A$2:$J$433,5,FALSE)</f>
        <v>2.0659000000000001</v>
      </c>
      <c r="K29" s="54">
        <f>VLOOKUP($BK29,[1]TaxYear2020!$A$2:$J$433,6,FALSE)</f>
        <v>1.2949999999999999</v>
      </c>
      <c r="L29" s="55">
        <f>VLOOKUP($BK29,[1]TaxYear2020!$A$2:$J$433,7,FALSE)</f>
        <v>0</v>
      </c>
      <c r="P29" s="54">
        <f>VLOOKUP($BK29,[1]TaxYear2021!$A$2:$J$433,5,FALSE)</f>
        <v>2.0659000000000001</v>
      </c>
      <c r="Q29" s="54">
        <f>VLOOKUP($BK29,[1]TaxYear2021!$A$2:$J$433,6,FALSE)</f>
        <v>1.2949999999999999</v>
      </c>
      <c r="R29" s="54">
        <f>VLOOKUP($BK29,[1]TaxYear2021!$A$2:$J$433,7,FALSE)</f>
        <v>0</v>
      </c>
      <c r="V29" s="54">
        <f>VLOOKUP($BK29,[1]TaxYear2022!$A$2:$J$433,5,FALSE)</f>
        <v>2.0659000000000001</v>
      </c>
      <c r="W29" s="54">
        <f>VLOOKUP($BK29,[1]TaxYear2022!$A$2:$J$433,6,FALSE)</f>
        <v>1.2949999999999999</v>
      </c>
      <c r="X29" s="55">
        <f>VLOOKUP($BK29,[1]TaxYear2022!$A$2:$J$433,7,FALSE)</f>
        <v>0</v>
      </c>
      <c r="AB29" s="54">
        <f>VLOOKUP($BK29,[1]TaxYear2023!$A$2:$J$433,5,FALSE)</f>
        <v>2.0659000000000001</v>
      </c>
      <c r="AC29" s="54">
        <f>VLOOKUP($BK29,[1]TaxYear2023!$A$2:$J$433,6,FALSE)</f>
        <v>1.2949999999999999</v>
      </c>
      <c r="AD29" s="55">
        <f>VLOOKUP($BK29,[1]TaxYear2023!$A$2:$J$433,7,FALSE)</f>
        <v>0</v>
      </c>
      <c r="AE29" s="53">
        <v>1.2156</v>
      </c>
      <c r="AF29" s="54">
        <v>0.86870000000000003</v>
      </c>
      <c r="AH29" s="54">
        <f>VLOOKUP($BK29,[1]TaxYear2024!$A$2:$J$433,5,FALSE)</f>
        <v>1.2156</v>
      </c>
      <c r="AI29" s="54">
        <f>VLOOKUP($BK29,[1]TaxYear2024!$A$2:$J$433,6,FALSE)</f>
        <v>0.86870000000000003</v>
      </c>
      <c r="AJ29" s="55">
        <f>VLOOKUP($BK29,[1]TaxYear2024!$A$2:$J$433,7,FALSE)</f>
        <v>0</v>
      </c>
      <c r="AN29" s="54">
        <f>VLOOKUP($BK29,[1]TaxYear2025!$A$2:$J$433,5,FALSE)</f>
        <v>1.2156</v>
      </c>
      <c r="AO29" s="54">
        <f>VLOOKUP($BK29,[1]TaxYear2025!$A$2:$J$433,6,FALSE)</f>
        <v>0.86870000000000003</v>
      </c>
      <c r="AP29" s="55">
        <f>VLOOKUP($BK29,[1]TaxYear2025!$A$2:$J$433,7,FALSE)</f>
        <v>0</v>
      </c>
      <c r="AQ29" s="56">
        <f t="shared" si="14"/>
        <v>0</v>
      </c>
      <c r="AR29" s="56">
        <f t="shared" si="14"/>
        <v>0</v>
      </c>
      <c r="AS29" s="56">
        <f t="shared" si="14"/>
        <v>0</v>
      </c>
      <c r="AT29" s="57">
        <f t="shared" si="13"/>
        <v>0</v>
      </c>
      <c r="AU29" s="56">
        <f t="shared" si="13"/>
        <v>0</v>
      </c>
      <c r="AV29" s="58">
        <f t="shared" si="13"/>
        <v>0</v>
      </c>
      <c r="AW29" s="56">
        <f t="shared" si="15"/>
        <v>0</v>
      </c>
      <c r="AX29" s="56">
        <f t="shared" si="15"/>
        <v>0</v>
      </c>
      <c r="AY29" s="58">
        <f t="shared" si="15"/>
        <v>0</v>
      </c>
      <c r="AZ29" s="56">
        <f t="shared" si="10"/>
        <v>0</v>
      </c>
      <c r="BA29" s="56">
        <f t="shared" si="10"/>
        <v>0</v>
      </c>
      <c r="BB29" s="58">
        <f t="shared" si="10"/>
        <v>0</v>
      </c>
      <c r="BC29" s="56">
        <f t="shared" ref="BC29:BE92" si="16">IF(AE29&gt;0,(AH29/AE29)-1,IF(AH29&gt;0,(AH29/AB29)-1,0))</f>
        <v>0</v>
      </c>
      <c r="BD29" s="56">
        <f t="shared" si="16"/>
        <v>0</v>
      </c>
      <c r="BE29" s="58">
        <f t="shared" si="16"/>
        <v>0</v>
      </c>
      <c r="BF29" s="56">
        <f t="shared" si="12"/>
        <v>0</v>
      </c>
      <c r="BG29" s="56">
        <f>IF(AF29&gt;0,(AO29/AF29)-1,IF(AI29&gt;0,(AO29/AI29)-1,0))</f>
        <v>0</v>
      </c>
      <c r="BH29" s="58">
        <f t="shared" si="12"/>
        <v>0</v>
      </c>
      <c r="BJ29" s="18" t="s">
        <v>29</v>
      </c>
      <c r="BK29" s="18" t="str">
        <f t="shared" si="7"/>
        <v>007CAMPBELLLaFOLLETTE</v>
      </c>
    </row>
    <row r="30" spans="1:63" x14ac:dyDescent="0.25">
      <c r="A30" s="18" t="s">
        <v>30</v>
      </c>
      <c r="B30" s="18" t="s">
        <v>378</v>
      </c>
      <c r="D30" s="53">
        <f>VLOOKUP($BK30,[1]TaxYear2019!$A$2:$J$433,5,FALSE)</f>
        <v>2.0659000000000001</v>
      </c>
      <c r="E30" s="54">
        <f>VLOOKUP($BK30,[1]TaxYear2019!$A$2:$J$433,6,FALSE)</f>
        <v>2</v>
      </c>
      <c r="F30" s="55">
        <f>VLOOKUP($BK30,[1]TaxYear2019!$A$2:$J$433,7,FALSE)</f>
        <v>0</v>
      </c>
      <c r="J30" s="54">
        <f>VLOOKUP($BK30,[1]TaxYear2020!$A$2:$J$433,5,FALSE)</f>
        <v>2.0659000000000001</v>
      </c>
      <c r="K30" s="54">
        <f>VLOOKUP($BK30,[1]TaxYear2020!$A$2:$J$433,6,FALSE)</f>
        <v>2</v>
      </c>
      <c r="L30" s="55">
        <f>VLOOKUP($BK30,[1]TaxYear2020!$A$2:$J$433,7,FALSE)</f>
        <v>0</v>
      </c>
      <c r="P30" s="54">
        <f>VLOOKUP($BK30,[1]TaxYear2021!$A$2:$J$433,5,FALSE)</f>
        <v>2.0659000000000001</v>
      </c>
      <c r="Q30" s="54">
        <f>VLOOKUP($BK30,[1]TaxYear2021!$A$2:$J$433,6,FALSE)</f>
        <v>2</v>
      </c>
      <c r="R30" s="54">
        <f>VLOOKUP($BK30,[1]TaxYear2021!$A$2:$J$433,7,FALSE)</f>
        <v>0</v>
      </c>
      <c r="V30" s="54">
        <f>VLOOKUP($BK30,[1]TaxYear2022!$A$2:$J$433,5,FALSE)</f>
        <v>2.0659000000000001</v>
      </c>
      <c r="W30" s="54">
        <f>VLOOKUP($BK30,[1]TaxYear2022!$A$2:$J$433,6,FALSE)</f>
        <v>2</v>
      </c>
      <c r="X30" s="55">
        <f>VLOOKUP($BK30,[1]TaxYear2022!$A$2:$J$433,7,FALSE)</f>
        <v>0</v>
      </c>
      <c r="AB30" s="54">
        <f>VLOOKUP($BK30,[1]TaxYear2023!$A$2:$J$433,5,FALSE)</f>
        <v>2.0659000000000001</v>
      </c>
      <c r="AC30" s="54">
        <f>VLOOKUP($BK30,[1]TaxYear2023!$A$2:$J$433,6,FALSE)</f>
        <v>2</v>
      </c>
      <c r="AD30" s="55">
        <f>VLOOKUP($BK30,[1]TaxYear2023!$A$2:$J$433,7,FALSE)</f>
        <v>0</v>
      </c>
      <c r="AE30" s="53">
        <v>1.2156</v>
      </c>
      <c r="AF30" s="54">
        <v>1.1668000000000001</v>
      </c>
      <c r="AH30" s="54">
        <f>VLOOKUP($BK30,[1]TaxYear2024!$A$2:$J$433,5,FALSE)</f>
        <v>1.2156</v>
      </c>
      <c r="AI30" s="54">
        <f>VLOOKUP($BK30,[1]TaxYear2024!$A$2:$J$433,6,FALSE)</f>
        <v>1.1668000000000001</v>
      </c>
      <c r="AJ30" s="55">
        <f>VLOOKUP($BK30,[1]TaxYear2024!$A$2:$J$433,7,FALSE)</f>
        <v>0</v>
      </c>
      <c r="AN30" s="54">
        <f>VLOOKUP($BK30,[1]TaxYear2025!$A$2:$J$433,5,FALSE)</f>
        <v>1.2156</v>
      </c>
      <c r="AO30" s="54">
        <f>VLOOKUP($BK30,[1]TaxYear2025!$A$2:$J$433,6,FALSE)</f>
        <v>1.2749999999999999</v>
      </c>
      <c r="AP30" s="55">
        <f>VLOOKUP($BK30,[1]TaxYear2025!$A$2:$J$433,7,FALSE)</f>
        <v>0</v>
      </c>
      <c r="AQ30" s="56">
        <f t="shared" si="14"/>
        <v>0</v>
      </c>
      <c r="AR30" s="56">
        <f t="shared" si="14"/>
        <v>0</v>
      </c>
      <c r="AS30" s="56">
        <f t="shared" si="14"/>
        <v>0</v>
      </c>
      <c r="AT30" s="57">
        <f t="shared" si="13"/>
        <v>0</v>
      </c>
      <c r="AU30" s="56">
        <f t="shared" si="13"/>
        <v>0</v>
      </c>
      <c r="AV30" s="58">
        <f t="shared" si="13"/>
        <v>0</v>
      </c>
      <c r="AW30" s="56">
        <f t="shared" si="15"/>
        <v>0</v>
      </c>
      <c r="AX30" s="56">
        <f t="shared" si="15"/>
        <v>0</v>
      </c>
      <c r="AY30" s="58">
        <f t="shared" si="15"/>
        <v>0</v>
      </c>
      <c r="AZ30" s="56">
        <f t="shared" si="10"/>
        <v>0</v>
      </c>
      <c r="BA30" s="56">
        <f t="shared" si="10"/>
        <v>0</v>
      </c>
      <c r="BB30" s="58">
        <f t="shared" si="10"/>
        <v>0</v>
      </c>
      <c r="BC30" s="56">
        <f t="shared" si="16"/>
        <v>0</v>
      </c>
      <c r="BD30" s="56">
        <f t="shared" si="16"/>
        <v>0</v>
      </c>
      <c r="BE30" s="58">
        <f t="shared" si="16"/>
        <v>0</v>
      </c>
      <c r="BF30" s="56">
        <f t="shared" si="12"/>
        <v>0</v>
      </c>
      <c r="BG30" s="56">
        <f t="shared" si="12"/>
        <v>9.2732259170380305E-2</v>
      </c>
      <c r="BH30" s="58">
        <f t="shared" si="12"/>
        <v>0</v>
      </c>
      <c r="BJ30" s="18" t="s">
        <v>29</v>
      </c>
      <c r="BK30" s="18" t="str">
        <f t="shared" si="7"/>
        <v>007CAMPBELLROCKY TOP</v>
      </c>
    </row>
    <row r="31" spans="1:63" x14ac:dyDescent="0.25">
      <c r="A31" s="18" t="s">
        <v>30</v>
      </c>
      <c r="D31" s="53">
        <f>VLOOKUP($BK31,[1]TaxYear2019!$A$2:$J$433,5,FALSE)</f>
        <v>2.0659000000000001</v>
      </c>
      <c r="E31" s="54">
        <f>VLOOKUP($BK31,[1]TaxYear2019!$A$2:$J$433,6,FALSE)</f>
        <v>0</v>
      </c>
      <c r="F31" s="55">
        <f>VLOOKUP($BK31,[1]TaxYear2019!$A$2:$J$433,7,FALSE)</f>
        <v>0</v>
      </c>
      <c r="J31" s="54">
        <f>VLOOKUP($BK31,[1]TaxYear2020!$A$2:$J$433,5,FALSE)</f>
        <v>2.0659000000000001</v>
      </c>
      <c r="K31" s="54">
        <f>VLOOKUP($BK31,[1]TaxYear2020!$A$2:$J$433,6,FALSE)</f>
        <v>0</v>
      </c>
      <c r="L31" s="55">
        <f>VLOOKUP($BK31,[1]TaxYear2020!$A$2:$J$433,7,FALSE)</f>
        <v>0</v>
      </c>
      <c r="P31" s="54">
        <f>VLOOKUP($BK31,[1]TaxYear2021!$A$2:$J$433,5,FALSE)</f>
        <v>2.0659000000000001</v>
      </c>
      <c r="Q31" s="54">
        <f>VLOOKUP($BK31,[1]TaxYear2021!$A$2:$J$433,6,FALSE)</f>
        <v>0</v>
      </c>
      <c r="R31" s="54">
        <f>VLOOKUP($BK31,[1]TaxYear2021!$A$2:$J$433,7,FALSE)</f>
        <v>0</v>
      </c>
      <c r="V31" s="54">
        <f>VLOOKUP($BK31,[1]TaxYear2022!$A$2:$J$433,5,FALSE)</f>
        <v>2.0659000000000001</v>
      </c>
      <c r="W31" s="54">
        <f>VLOOKUP($BK31,[1]TaxYear2022!$A$2:$J$433,6,FALSE)</f>
        <v>0</v>
      </c>
      <c r="X31" s="55">
        <f>VLOOKUP($BK31,[1]TaxYear2022!$A$2:$J$433,7,FALSE)</f>
        <v>0</v>
      </c>
      <c r="AB31" s="54">
        <f>VLOOKUP($BK31,[1]TaxYear2023!$A$2:$J$433,5,FALSE)</f>
        <v>2.0659000000000001</v>
      </c>
      <c r="AC31" s="54">
        <f>VLOOKUP($BK31,[1]TaxYear2023!$A$2:$J$433,6,FALSE)</f>
        <v>0</v>
      </c>
      <c r="AD31" s="55">
        <f>VLOOKUP($BK31,[1]TaxYear2023!$A$2:$J$433,7,FALSE)</f>
        <v>0</v>
      </c>
      <c r="AE31" s="53">
        <v>1.2156</v>
      </c>
      <c r="AH31" s="54">
        <f>VLOOKUP($BK31,[1]TaxYear2024!$A$2:$J$433,5,FALSE)</f>
        <v>1.2156</v>
      </c>
      <c r="AI31" s="54">
        <f>VLOOKUP($BK31,[1]TaxYear2024!$A$2:$J$433,6,FALSE)</f>
        <v>0</v>
      </c>
      <c r="AJ31" s="55">
        <f>VLOOKUP($BK31,[1]TaxYear2024!$A$2:$J$433,7,FALSE)</f>
        <v>0</v>
      </c>
      <c r="AN31" s="54">
        <f>VLOOKUP($BK31,[1]TaxYear2025!$A$2:$J$433,5,FALSE)</f>
        <v>1.2156</v>
      </c>
      <c r="AO31" s="54">
        <f>VLOOKUP($BK31,[1]TaxYear2025!$A$2:$J$433,6,FALSE)</f>
        <v>0</v>
      </c>
      <c r="AP31" s="55">
        <f>VLOOKUP($BK31,[1]TaxYear2025!$A$2:$J$433,7,FALSE)</f>
        <v>0</v>
      </c>
      <c r="AQ31" s="56">
        <f t="shared" si="14"/>
        <v>0</v>
      </c>
      <c r="AR31" s="56">
        <f t="shared" si="14"/>
        <v>0</v>
      </c>
      <c r="AS31" s="56">
        <f t="shared" si="14"/>
        <v>0</v>
      </c>
      <c r="AT31" s="57">
        <f t="shared" si="13"/>
        <v>0</v>
      </c>
      <c r="AU31" s="56">
        <f t="shared" si="13"/>
        <v>0</v>
      </c>
      <c r="AV31" s="58">
        <f t="shared" si="13"/>
        <v>0</v>
      </c>
      <c r="AW31" s="56">
        <f t="shared" si="15"/>
        <v>0</v>
      </c>
      <c r="AX31" s="56">
        <f t="shared" si="15"/>
        <v>0</v>
      </c>
      <c r="AY31" s="58">
        <f t="shared" si="15"/>
        <v>0</v>
      </c>
      <c r="AZ31" s="56">
        <f t="shared" si="10"/>
        <v>0</v>
      </c>
      <c r="BA31" s="56">
        <f t="shared" si="10"/>
        <v>0</v>
      </c>
      <c r="BB31" s="58">
        <f t="shared" si="10"/>
        <v>0</v>
      </c>
      <c r="BC31" s="56">
        <f t="shared" si="16"/>
        <v>0</v>
      </c>
      <c r="BD31" s="56">
        <f t="shared" si="16"/>
        <v>0</v>
      </c>
      <c r="BE31" s="58">
        <f t="shared" si="16"/>
        <v>0</v>
      </c>
      <c r="BF31" s="56">
        <f t="shared" si="12"/>
        <v>0</v>
      </c>
      <c r="BG31" s="56">
        <f t="shared" si="12"/>
        <v>0</v>
      </c>
      <c r="BH31" s="58">
        <f t="shared" si="12"/>
        <v>0</v>
      </c>
      <c r="BJ31" s="18" t="s">
        <v>29</v>
      </c>
      <c r="BK31" s="18" t="str">
        <f t="shared" si="7"/>
        <v>007CAMPBELL</v>
      </c>
    </row>
    <row r="32" spans="1:63" x14ac:dyDescent="0.25">
      <c r="A32" s="18" t="s">
        <v>34</v>
      </c>
      <c r="B32" s="18" t="s">
        <v>394</v>
      </c>
      <c r="D32" s="53">
        <f>VLOOKUP($BK32,[1]TaxYear2019!$A$2:$J$433,5,FALSE)</f>
        <v>2.46</v>
      </c>
      <c r="E32" s="54">
        <f>VLOOKUP($BK32,[1]TaxYear2019!$A$2:$J$433,6,FALSE)</f>
        <v>0.88619999999999999</v>
      </c>
      <c r="F32" s="55">
        <f>VLOOKUP($BK32,[1]TaxYear2019!$A$2:$J$433,7,FALSE)</f>
        <v>0</v>
      </c>
      <c r="J32" s="54">
        <f>VLOOKUP($BK32,[1]TaxYear2020!$A$2:$J$433,5,FALSE)</f>
        <v>2.46</v>
      </c>
      <c r="K32" s="54">
        <f>VLOOKUP($BK32,[1]TaxYear2020!$A$2:$J$433,6,FALSE)</f>
        <v>0.88619999999999999</v>
      </c>
      <c r="L32" s="55">
        <f>VLOOKUP($BK32,[1]TaxYear2020!$A$2:$J$433,7,FALSE)</f>
        <v>0</v>
      </c>
      <c r="P32" s="54">
        <f>VLOOKUP($BK32,[1]TaxYear2021!$A$2:$J$433,5,FALSE)</f>
        <v>2.46</v>
      </c>
      <c r="Q32" s="54">
        <f>VLOOKUP($BK32,[1]TaxYear2021!$A$2:$J$433,6,FALSE)</f>
        <v>0.88619999999999999</v>
      </c>
      <c r="R32" s="54">
        <f>VLOOKUP($BK32,[1]TaxYear2021!$A$2:$J$433,7,FALSE)</f>
        <v>0</v>
      </c>
      <c r="V32" s="54">
        <f>VLOOKUP($BK32,[1]TaxYear2022!$A$2:$J$433,5,FALSE)</f>
        <v>2.46</v>
      </c>
      <c r="W32" s="54">
        <f>VLOOKUP($BK32,[1]TaxYear2022!$A$2:$J$433,6,FALSE)</f>
        <v>0.88619999999999999</v>
      </c>
      <c r="X32" s="55">
        <f>VLOOKUP($BK32,[1]TaxYear2022!$A$2:$J$433,7,FALSE)</f>
        <v>0</v>
      </c>
      <c r="Y32" s="53">
        <v>1.5242</v>
      </c>
      <c r="Z32" s="54">
        <v>0.56320000000000003</v>
      </c>
      <c r="AB32" s="54">
        <f>VLOOKUP($BK32,[1]TaxYear2023!$A$2:$J$433,5,FALSE)</f>
        <v>1.5242</v>
      </c>
      <c r="AC32" s="54">
        <f>VLOOKUP($BK32,[1]TaxYear2023!$A$2:$J$433,6,FALSE)</f>
        <v>0.56320000000000003</v>
      </c>
      <c r="AD32" s="55">
        <f>VLOOKUP($BK32,[1]TaxYear2023!$A$2:$J$433,7,FALSE)</f>
        <v>0</v>
      </c>
      <c r="AH32" s="54">
        <f>VLOOKUP($BK32,[1]TaxYear2024!$A$2:$J$433,5,FALSE)</f>
        <v>1.5960000000000001</v>
      </c>
      <c r="AI32" s="54">
        <f>VLOOKUP($BK32,[1]TaxYear2024!$A$2:$J$433,6,FALSE)</f>
        <v>0.56320000000000003</v>
      </c>
      <c r="AJ32" s="55">
        <f>VLOOKUP($BK32,[1]TaxYear2024!$A$2:$J$433,7,FALSE)</f>
        <v>0</v>
      </c>
      <c r="AN32" s="54">
        <f>VLOOKUP($BK32,[1]TaxYear2025!$A$2:$J$433,5,FALSE)</f>
        <v>1.6259999999999999</v>
      </c>
      <c r="AO32" s="54">
        <f>VLOOKUP($BK32,[1]TaxYear2025!$A$2:$J$433,6,FALSE)</f>
        <v>0.56320000000000003</v>
      </c>
      <c r="AP32" s="55">
        <f>VLOOKUP($BK32,[1]TaxYear2025!$A$2:$J$433,7,FALSE)</f>
        <v>0</v>
      </c>
      <c r="AQ32" s="56">
        <f t="shared" si="14"/>
        <v>0</v>
      </c>
      <c r="AR32" s="56">
        <f t="shared" si="14"/>
        <v>0</v>
      </c>
      <c r="AS32" s="56">
        <f t="shared" si="14"/>
        <v>0</v>
      </c>
      <c r="AT32" s="57">
        <f t="shared" si="13"/>
        <v>0</v>
      </c>
      <c r="AU32" s="56">
        <f t="shared" si="13"/>
        <v>0</v>
      </c>
      <c r="AV32" s="58">
        <f t="shared" si="13"/>
        <v>0</v>
      </c>
      <c r="AW32" s="56">
        <f t="shared" si="15"/>
        <v>0</v>
      </c>
      <c r="AX32" s="56">
        <f t="shared" si="15"/>
        <v>0</v>
      </c>
      <c r="AY32" s="58">
        <f t="shared" si="15"/>
        <v>0</v>
      </c>
      <c r="AZ32" s="56">
        <f t="shared" si="10"/>
        <v>0</v>
      </c>
      <c r="BA32" s="56">
        <f t="shared" si="10"/>
        <v>0</v>
      </c>
      <c r="BB32" s="58">
        <f t="shared" si="10"/>
        <v>0</v>
      </c>
      <c r="BC32" s="56">
        <f t="shared" si="16"/>
        <v>4.7106678913528377E-2</v>
      </c>
      <c r="BD32" s="56">
        <f t="shared" si="16"/>
        <v>0</v>
      </c>
      <c r="BE32" s="58">
        <f t="shared" si="16"/>
        <v>0</v>
      </c>
      <c r="BF32" s="56">
        <f t="shared" si="12"/>
        <v>1.8796992481202812E-2</v>
      </c>
      <c r="BG32" s="56">
        <f t="shared" si="12"/>
        <v>0</v>
      </c>
      <c r="BH32" s="58">
        <f t="shared" si="12"/>
        <v>0</v>
      </c>
      <c r="BJ32" s="18" t="s">
        <v>33</v>
      </c>
      <c r="BK32" s="18" t="str">
        <f t="shared" si="7"/>
        <v>008CANNONWOODBURY</v>
      </c>
    </row>
    <row r="33" spans="1:63" x14ac:dyDescent="0.25">
      <c r="A33" s="18" t="s">
        <v>34</v>
      </c>
      <c r="D33" s="53">
        <f>VLOOKUP($BK33,[1]TaxYear2019!$A$2:$J$433,5,FALSE)</f>
        <v>2.46</v>
      </c>
      <c r="E33" s="54">
        <f>VLOOKUP($BK33,[1]TaxYear2019!$A$2:$J$433,6,FALSE)</f>
        <v>0</v>
      </c>
      <c r="F33" s="55">
        <f>VLOOKUP($BK33,[1]TaxYear2019!$A$2:$J$433,7,FALSE)</f>
        <v>0</v>
      </c>
      <c r="J33" s="54">
        <f>VLOOKUP($BK33,[1]TaxYear2020!$A$2:$J$433,5,FALSE)</f>
        <v>2.46</v>
      </c>
      <c r="K33" s="54">
        <f>VLOOKUP($BK33,[1]TaxYear2020!$A$2:$J$433,6,FALSE)</f>
        <v>0</v>
      </c>
      <c r="L33" s="55">
        <f>VLOOKUP($BK33,[1]TaxYear2020!$A$2:$J$433,7,FALSE)</f>
        <v>0</v>
      </c>
      <c r="P33" s="54">
        <f>VLOOKUP($BK33,[1]TaxYear2021!$A$2:$J$433,5,FALSE)</f>
        <v>2.46</v>
      </c>
      <c r="Q33" s="54">
        <f>VLOOKUP($BK33,[1]TaxYear2021!$A$2:$J$433,6,FALSE)</f>
        <v>0</v>
      </c>
      <c r="R33" s="54">
        <f>VLOOKUP($BK33,[1]TaxYear2021!$A$2:$J$433,7,FALSE)</f>
        <v>0</v>
      </c>
      <c r="V33" s="54">
        <f>VLOOKUP($BK33,[1]TaxYear2022!$A$2:$J$433,5,FALSE)</f>
        <v>2.46</v>
      </c>
      <c r="W33" s="54">
        <f>VLOOKUP($BK33,[1]TaxYear2022!$A$2:$J$433,6,FALSE)</f>
        <v>0</v>
      </c>
      <c r="X33" s="55">
        <f>VLOOKUP($BK33,[1]TaxYear2022!$A$2:$J$433,7,FALSE)</f>
        <v>0</v>
      </c>
      <c r="Y33" s="53">
        <v>1.5242</v>
      </c>
      <c r="AB33" s="54">
        <f>VLOOKUP($BK33,[1]TaxYear2023!$A$2:$J$433,5,FALSE)</f>
        <v>1.5242</v>
      </c>
      <c r="AC33" s="54">
        <f>VLOOKUP($BK33,[1]TaxYear2023!$A$2:$J$433,6,FALSE)</f>
        <v>0</v>
      </c>
      <c r="AD33" s="55">
        <f>VLOOKUP($BK33,[1]TaxYear2023!$A$2:$J$433,7,FALSE)</f>
        <v>0</v>
      </c>
      <c r="AH33" s="54">
        <f>VLOOKUP($BK33,[1]TaxYear2024!$A$2:$J$433,5,FALSE)</f>
        <v>1.5960000000000001</v>
      </c>
      <c r="AI33" s="54">
        <f>VLOOKUP($BK33,[1]TaxYear2024!$A$2:$J$433,6,FALSE)</f>
        <v>0</v>
      </c>
      <c r="AJ33" s="55">
        <f>VLOOKUP($BK33,[1]TaxYear2024!$A$2:$J$433,7,FALSE)</f>
        <v>0</v>
      </c>
      <c r="AN33" s="54">
        <f>VLOOKUP($BK33,[1]TaxYear2025!$A$2:$J$433,5,FALSE)</f>
        <v>1.6259999999999999</v>
      </c>
      <c r="AO33" s="54">
        <f>VLOOKUP($BK33,[1]TaxYear2025!$A$2:$J$433,6,FALSE)</f>
        <v>0</v>
      </c>
      <c r="AP33" s="55">
        <f>VLOOKUP($BK33,[1]TaxYear2025!$A$2:$J$433,7,FALSE)</f>
        <v>0</v>
      </c>
      <c r="AQ33" s="56">
        <f t="shared" si="14"/>
        <v>0</v>
      </c>
      <c r="AR33" s="56">
        <f t="shared" si="14"/>
        <v>0</v>
      </c>
      <c r="AS33" s="56">
        <f t="shared" si="14"/>
        <v>0</v>
      </c>
      <c r="AT33" s="57">
        <f t="shared" si="13"/>
        <v>0</v>
      </c>
      <c r="AU33" s="56">
        <f t="shared" si="13"/>
        <v>0</v>
      </c>
      <c r="AV33" s="58">
        <f t="shared" si="13"/>
        <v>0</v>
      </c>
      <c r="AW33" s="56">
        <f t="shared" si="15"/>
        <v>0</v>
      </c>
      <c r="AX33" s="56">
        <f t="shared" si="15"/>
        <v>0</v>
      </c>
      <c r="AY33" s="58">
        <f t="shared" si="15"/>
        <v>0</v>
      </c>
      <c r="AZ33" s="56">
        <f t="shared" si="10"/>
        <v>0</v>
      </c>
      <c r="BA33" s="56">
        <f t="shared" si="10"/>
        <v>0</v>
      </c>
      <c r="BB33" s="58">
        <f t="shared" si="10"/>
        <v>0</v>
      </c>
      <c r="BC33" s="56">
        <f t="shared" si="16"/>
        <v>4.7106678913528377E-2</v>
      </c>
      <c r="BD33" s="56">
        <f t="shared" si="16"/>
        <v>0</v>
      </c>
      <c r="BE33" s="58">
        <f t="shared" si="16"/>
        <v>0</v>
      </c>
      <c r="BF33" s="56">
        <f t="shared" si="12"/>
        <v>1.8796992481202812E-2</v>
      </c>
      <c r="BG33" s="56">
        <f t="shared" si="12"/>
        <v>0</v>
      </c>
      <c r="BH33" s="58">
        <f t="shared" si="12"/>
        <v>0</v>
      </c>
      <c r="BJ33" s="18" t="s">
        <v>33</v>
      </c>
      <c r="BK33" s="18" t="str">
        <f t="shared" si="7"/>
        <v>008CANNON</v>
      </c>
    </row>
    <row r="34" spans="1:63" x14ac:dyDescent="0.25">
      <c r="A34" s="18" t="s">
        <v>38</v>
      </c>
      <c r="B34" s="18" t="s">
        <v>395</v>
      </c>
      <c r="C34" s="18" t="s">
        <v>396</v>
      </c>
      <c r="D34" s="53">
        <f>VLOOKUP($BK34,[1]TaxYear2019!$A$2:$J$433,5,FALSE)</f>
        <v>1.5519000000000001</v>
      </c>
      <c r="E34" s="54">
        <f>VLOOKUP($BK34,[1]TaxYear2019!$A$2:$J$433,6,FALSE)</f>
        <v>2.2000000000000002</v>
      </c>
      <c r="F34" s="55">
        <f>VLOOKUP($BK34,[1]TaxYear2019!$A$2:$J$433,7,FALSE)</f>
        <v>1.4785999999999999</v>
      </c>
      <c r="G34" s="54">
        <v>1.4131</v>
      </c>
      <c r="H34" s="54">
        <v>1.9439</v>
      </c>
      <c r="I34" s="59">
        <v>1.3246</v>
      </c>
      <c r="J34" s="54">
        <f>VLOOKUP($BK34,[1]TaxYear2020!$A$2:$J$433,5,FALSE)</f>
        <v>1.4131</v>
      </c>
      <c r="K34" s="54">
        <f>VLOOKUP($BK34,[1]TaxYear2020!$A$2:$J$433,6,FALSE)</f>
        <v>2.2000000000000002</v>
      </c>
      <c r="L34" s="55">
        <f>VLOOKUP($BK34,[1]TaxYear2020!$A$2:$J$433,7,FALSE)</f>
        <v>1.3246</v>
      </c>
      <c r="P34" s="54">
        <f>VLOOKUP($BK34,[1]TaxYear2021!$A$2:$J$433,5,FALSE)</f>
        <v>1.4131</v>
      </c>
      <c r="Q34" s="54">
        <f>VLOOKUP($BK34,[1]TaxYear2021!$A$2:$J$433,6,FALSE)</f>
        <v>2.2000000000000002</v>
      </c>
      <c r="R34" s="54">
        <f>VLOOKUP($BK34,[1]TaxYear2021!$A$2:$J$433,7,FALSE)</f>
        <v>1.3246</v>
      </c>
      <c r="V34" s="54">
        <f>VLOOKUP($BK34,[1]TaxYear2022!$A$2:$J$433,5,FALSE)</f>
        <v>1.4131</v>
      </c>
      <c r="W34" s="54">
        <f>VLOOKUP($BK34,[1]TaxYear2022!$A$2:$J$433,6,FALSE)</f>
        <v>2.2000000000000002</v>
      </c>
      <c r="X34" s="55">
        <f>VLOOKUP($BK34,[1]TaxYear2022!$A$2:$J$433,7,FALSE)</f>
        <v>1.3246</v>
      </c>
      <c r="AB34" s="54">
        <f>VLOOKUP($BK34,[1]TaxYear2023!$A$2:$J$433,5,FALSE)</f>
        <v>1.4131</v>
      </c>
      <c r="AC34" s="54">
        <f>VLOOKUP($BK34,[1]TaxYear2023!$A$2:$J$433,6,FALSE)</f>
        <v>2.2000000000000002</v>
      </c>
      <c r="AD34" s="55">
        <f>VLOOKUP($BK34,[1]TaxYear2023!$A$2:$J$433,7,FALSE)</f>
        <v>1.3246</v>
      </c>
      <c r="AH34" s="54">
        <f>VLOOKUP($BK34,[1]TaxYear2024!$A$2:$J$433,5,FALSE)</f>
        <v>1.4131</v>
      </c>
      <c r="AI34" s="54">
        <f>VLOOKUP($BK34,[1]TaxYear2024!$A$2:$J$433,6,FALSE)</f>
        <v>2.2000000000000002</v>
      </c>
      <c r="AJ34" s="55">
        <f>VLOOKUP($BK34,[1]TaxYear2024!$A$2:$J$433,7,FALSE)</f>
        <v>1.3246</v>
      </c>
      <c r="AK34" s="53">
        <v>0.88</v>
      </c>
      <c r="AL34" s="54">
        <v>1.3395999999999999</v>
      </c>
      <c r="AM34" s="54">
        <v>0.81559999999999999</v>
      </c>
      <c r="AN34" s="54">
        <f>VLOOKUP($BK34,[1]TaxYear2025!$A$2:$J$433,5,FALSE)</f>
        <v>0.88</v>
      </c>
      <c r="AO34" s="54">
        <f>VLOOKUP($BK34,[1]TaxYear2025!$A$2:$J$433,6,FALSE)</f>
        <v>1.7</v>
      </c>
      <c r="AP34" s="55">
        <f>VLOOKUP($BK34,[1]TaxYear2025!$A$2:$J$433,7,FALSE)</f>
        <v>0.81559999999999999</v>
      </c>
      <c r="AQ34" s="56">
        <f t="shared" si="14"/>
        <v>0</v>
      </c>
      <c r="AR34" s="56">
        <f t="shared" si="14"/>
        <v>0.13174546015741573</v>
      </c>
      <c r="AS34" s="56">
        <f t="shared" si="14"/>
        <v>0</v>
      </c>
      <c r="AT34" s="57">
        <f t="shared" si="13"/>
        <v>0</v>
      </c>
      <c r="AU34" s="56">
        <f t="shared" si="13"/>
        <v>0</v>
      </c>
      <c r="AV34" s="58">
        <f t="shared" si="13"/>
        <v>0</v>
      </c>
      <c r="AW34" s="56">
        <f t="shared" si="15"/>
        <v>0</v>
      </c>
      <c r="AX34" s="56">
        <f t="shared" si="15"/>
        <v>0</v>
      </c>
      <c r="AY34" s="58">
        <f t="shared" si="15"/>
        <v>0</v>
      </c>
      <c r="AZ34" s="56">
        <f t="shared" si="10"/>
        <v>0</v>
      </c>
      <c r="BA34" s="56">
        <f t="shared" si="10"/>
        <v>0</v>
      </c>
      <c r="BB34" s="58">
        <f t="shared" si="10"/>
        <v>0</v>
      </c>
      <c r="BC34" s="56">
        <f t="shared" si="16"/>
        <v>0</v>
      </c>
      <c r="BD34" s="56">
        <f t="shared" si="16"/>
        <v>0</v>
      </c>
      <c r="BE34" s="58">
        <f t="shared" si="16"/>
        <v>0</v>
      </c>
      <c r="BF34" s="56">
        <f t="shared" si="12"/>
        <v>0</v>
      </c>
      <c r="BG34" s="56">
        <f t="shared" si="12"/>
        <v>0.26903553299492389</v>
      </c>
      <c r="BH34" s="58">
        <f t="shared" si="12"/>
        <v>0</v>
      </c>
      <c r="BJ34" s="18" t="s">
        <v>37</v>
      </c>
      <c r="BK34" s="18" t="str">
        <f t="shared" si="7"/>
        <v>009CARROLLBRUCETONHOLLOW ROCK BRUCETON SSD</v>
      </c>
    </row>
    <row r="35" spans="1:63" x14ac:dyDescent="0.25">
      <c r="A35" s="18" t="s">
        <v>38</v>
      </c>
      <c r="B35" s="18" t="s">
        <v>397</v>
      </c>
      <c r="C35" s="18" t="s">
        <v>396</v>
      </c>
      <c r="D35" s="53">
        <f>VLOOKUP($BK35,[1]TaxYear2019!$A$2:$J$433,5,FALSE)</f>
        <v>1.5519000000000001</v>
      </c>
      <c r="E35" s="54">
        <f>VLOOKUP($BK35,[1]TaxYear2019!$A$2:$J$433,6,FALSE)</f>
        <v>1.49</v>
      </c>
      <c r="F35" s="55">
        <f>VLOOKUP($BK35,[1]TaxYear2019!$A$2:$J$433,7,FALSE)</f>
        <v>1.4785999999999999</v>
      </c>
      <c r="G35" s="54">
        <v>1.4131</v>
      </c>
      <c r="H35" s="54">
        <v>1.3148</v>
      </c>
      <c r="I35" s="59">
        <v>1.3246</v>
      </c>
      <c r="J35" s="54">
        <f>VLOOKUP($BK35,[1]TaxYear2020!$A$2:$J$433,5,FALSE)</f>
        <v>1.4131</v>
      </c>
      <c r="K35" s="54">
        <f>VLOOKUP($BK35,[1]TaxYear2020!$A$2:$J$433,6,FALSE)</f>
        <v>1.49</v>
      </c>
      <c r="L35" s="55">
        <f>VLOOKUP($BK35,[1]TaxYear2020!$A$2:$J$433,7,FALSE)</f>
        <v>1.3246</v>
      </c>
      <c r="P35" s="54">
        <f>VLOOKUP($BK35,[1]TaxYear2021!$A$2:$J$433,5,FALSE)</f>
        <v>1.4131</v>
      </c>
      <c r="Q35" s="54">
        <f>VLOOKUP($BK35,[1]TaxYear2021!$A$2:$J$433,6,FALSE)</f>
        <v>1.49</v>
      </c>
      <c r="R35" s="54">
        <f>VLOOKUP($BK35,[1]TaxYear2021!$A$2:$J$433,7,FALSE)</f>
        <v>1.3246</v>
      </c>
      <c r="V35" s="54">
        <f>VLOOKUP($BK35,[1]TaxYear2022!$A$2:$J$433,5,FALSE)</f>
        <v>1.4131</v>
      </c>
      <c r="W35" s="54">
        <f>VLOOKUP($BK35,[1]TaxYear2022!$A$2:$J$433,6,FALSE)</f>
        <v>1.49</v>
      </c>
      <c r="X35" s="55">
        <f>VLOOKUP($BK35,[1]TaxYear2022!$A$2:$J$433,7,FALSE)</f>
        <v>1.3246</v>
      </c>
      <c r="AB35" s="54">
        <f>VLOOKUP($BK35,[1]TaxYear2023!$A$2:$J$433,5,FALSE)</f>
        <v>1.4131</v>
      </c>
      <c r="AC35" s="54">
        <f>VLOOKUP($BK35,[1]TaxYear2023!$A$2:$J$433,6,FALSE)</f>
        <v>1.49</v>
      </c>
      <c r="AD35" s="55">
        <f>VLOOKUP($BK35,[1]TaxYear2023!$A$2:$J$433,7,FALSE)</f>
        <v>1.3246</v>
      </c>
      <c r="AH35" s="54">
        <f>VLOOKUP($BK35,[1]TaxYear2024!$A$2:$J$433,5,FALSE)</f>
        <v>1.4131</v>
      </c>
      <c r="AI35" s="54">
        <f>VLOOKUP($BK35,[1]TaxYear2024!$A$2:$J$433,6,FALSE)</f>
        <v>1.49</v>
      </c>
      <c r="AJ35" s="55">
        <f>VLOOKUP($BK35,[1]TaxYear2024!$A$2:$J$433,7,FALSE)</f>
        <v>1.3246</v>
      </c>
      <c r="AK35" s="53">
        <v>0.88</v>
      </c>
      <c r="AL35" s="54">
        <v>0.89839999999999998</v>
      </c>
      <c r="AM35" s="54">
        <v>0.81559999999999999</v>
      </c>
      <c r="AN35" s="54">
        <f>VLOOKUP($BK35,[1]TaxYear2025!$A$2:$J$433,5,FALSE)</f>
        <v>0.88</v>
      </c>
      <c r="AO35" s="54">
        <f>VLOOKUP($BK35,[1]TaxYear2025!$A$2:$J$433,6,FALSE)</f>
        <v>0.89839999999999998</v>
      </c>
      <c r="AP35" s="55">
        <f>VLOOKUP($BK35,[1]TaxYear2025!$A$2:$J$433,7,FALSE)</f>
        <v>0.81559999999999999</v>
      </c>
      <c r="AQ35" s="56">
        <f t="shared" si="14"/>
        <v>0</v>
      </c>
      <c r="AR35" s="56">
        <f t="shared" si="14"/>
        <v>0.13325220565865536</v>
      </c>
      <c r="AS35" s="56">
        <f t="shared" si="14"/>
        <v>0</v>
      </c>
      <c r="AT35" s="57">
        <f t="shared" si="13"/>
        <v>0</v>
      </c>
      <c r="AU35" s="56">
        <f t="shared" si="13"/>
        <v>0</v>
      </c>
      <c r="AV35" s="58">
        <f t="shared" si="13"/>
        <v>0</v>
      </c>
      <c r="AW35" s="56">
        <f t="shared" si="15"/>
        <v>0</v>
      </c>
      <c r="AX35" s="56">
        <f t="shared" si="15"/>
        <v>0</v>
      </c>
      <c r="AY35" s="58">
        <f t="shared" si="15"/>
        <v>0</v>
      </c>
      <c r="AZ35" s="56">
        <f t="shared" si="10"/>
        <v>0</v>
      </c>
      <c r="BA35" s="56">
        <f t="shared" si="10"/>
        <v>0</v>
      </c>
      <c r="BB35" s="58">
        <f t="shared" si="10"/>
        <v>0</v>
      </c>
      <c r="BC35" s="56">
        <f t="shared" si="16"/>
        <v>0</v>
      </c>
      <c r="BD35" s="56">
        <f t="shared" si="16"/>
        <v>0</v>
      </c>
      <c r="BE35" s="58">
        <f t="shared" si="16"/>
        <v>0</v>
      </c>
      <c r="BF35" s="56">
        <f t="shared" si="12"/>
        <v>0</v>
      </c>
      <c r="BG35" s="56">
        <f t="shared" si="12"/>
        <v>0</v>
      </c>
      <c r="BH35" s="58">
        <f t="shared" si="12"/>
        <v>0</v>
      </c>
      <c r="BJ35" s="18" t="s">
        <v>37</v>
      </c>
      <c r="BK35" s="18" t="str">
        <f t="shared" si="7"/>
        <v>009CARROLLHOLLOW ROCKHOLLOW ROCK BRUCETON SSD</v>
      </c>
    </row>
    <row r="36" spans="1:63" x14ac:dyDescent="0.25">
      <c r="A36" s="18" t="s">
        <v>38</v>
      </c>
      <c r="B36" s="18" t="s">
        <v>398</v>
      </c>
      <c r="C36" s="18" t="s">
        <v>399</v>
      </c>
      <c r="D36" s="53">
        <f>VLOOKUP($BK36,[1]TaxYear2019!$A$2:$J$433,5,FALSE)</f>
        <v>1.5519000000000001</v>
      </c>
      <c r="E36" s="54">
        <f>VLOOKUP($BK36,[1]TaxYear2019!$A$2:$J$433,6,FALSE)</f>
        <v>1.34</v>
      </c>
      <c r="F36" s="55">
        <f>VLOOKUP($BK36,[1]TaxYear2019!$A$2:$J$433,7,FALSE)</f>
        <v>1.2282</v>
      </c>
      <c r="G36" s="54">
        <v>1.4131</v>
      </c>
      <c r="H36" s="54">
        <f>K36</f>
        <v>1.2486999999999999</v>
      </c>
      <c r="I36" s="54">
        <f>L36</f>
        <v>1.1211</v>
      </c>
      <c r="J36" s="54">
        <f>VLOOKUP($BK36,[1]TaxYear2020!$A$2:$J$433,5,FALSE)</f>
        <v>1.4131</v>
      </c>
      <c r="K36" s="54">
        <f>VLOOKUP($BK36,[1]TaxYear2020!$A$2:$J$433,6,FALSE)</f>
        <v>1.2486999999999999</v>
      </c>
      <c r="L36" s="55">
        <f>VLOOKUP($BK36,[1]TaxYear2020!$A$2:$J$433,7,FALSE)</f>
        <v>1.1211</v>
      </c>
      <c r="P36" s="54">
        <f>VLOOKUP($BK36,[1]TaxYear2021!$A$2:$J$433,5,FALSE)</f>
        <v>1.4131</v>
      </c>
      <c r="Q36" s="54">
        <f>VLOOKUP($BK36,[1]TaxYear2021!$A$2:$J$433,6,FALSE)</f>
        <v>1.2486999999999999</v>
      </c>
      <c r="R36" s="54">
        <f>VLOOKUP($BK36,[1]TaxYear2021!$A$2:$J$433,7,FALSE)</f>
        <v>1.1211</v>
      </c>
      <c r="V36" s="54">
        <f>VLOOKUP($BK36,[1]TaxYear2022!$A$2:$J$433,5,FALSE)</f>
        <v>1.4131</v>
      </c>
      <c r="W36" s="54">
        <f>VLOOKUP($BK36,[1]TaxYear2022!$A$2:$J$433,6,FALSE)</f>
        <v>1.2486999999999999</v>
      </c>
      <c r="X36" s="55">
        <f>VLOOKUP($BK36,[1]TaxYear2022!$A$2:$J$433,7,FALSE)</f>
        <v>1.1211</v>
      </c>
      <c r="AB36" s="54">
        <f>VLOOKUP($BK36,[1]TaxYear2023!$A$2:$J$433,5,FALSE)</f>
        <v>1.4131</v>
      </c>
      <c r="AC36" s="54">
        <f>VLOOKUP($BK36,[1]TaxYear2023!$A$2:$J$433,6,FALSE)</f>
        <v>1.2486999999999999</v>
      </c>
      <c r="AD36" s="55">
        <f>VLOOKUP($BK36,[1]TaxYear2023!$A$2:$J$433,7,FALSE)</f>
        <v>1.1211</v>
      </c>
      <c r="AH36" s="54">
        <f>VLOOKUP($BK36,[1]TaxYear2024!$A$2:$J$433,5,FALSE)</f>
        <v>1.4131</v>
      </c>
      <c r="AI36" s="54">
        <f>VLOOKUP($BK36,[1]TaxYear2024!$A$2:$J$433,6,FALSE)</f>
        <v>1.2486999999999999</v>
      </c>
      <c r="AJ36" s="55">
        <f>VLOOKUP($BK36,[1]TaxYear2024!$A$2:$J$433,7,FALSE)</f>
        <v>1.1211</v>
      </c>
      <c r="AK36" s="53">
        <v>0.88</v>
      </c>
      <c r="AL36" s="54">
        <v>0.77439999999999998</v>
      </c>
      <c r="AM36" s="54">
        <v>0.70220000000000005</v>
      </c>
      <c r="AN36" s="54">
        <f>VLOOKUP($BK36,[1]TaxYear2025!$A$2:$J$433,5,FALSE)</f>
        <v>0.88</v>
      </c>
      <c r="AO36" s="54">
        <f>VLOOKUP($BK36,[1]TaxYear2025!$A$2:$J$433,6,FALSE)</f>
        <v>0.77439999999999998</v>
      </c>
      <c r="AP36" s="55">
        <f>VLOOKUP($BK36,[1]TaxYear2025!$A$2:$J$433,7,FALSE)</f>
        <v>0.70220000000000005</v>
      </c>
      <c r="AQ36" s="56">
        <f t="shared" si="14"/>
        <v>0</v>
      </c>
      <c r="AR36" s="56">
        <f t="shared" si="14"/>
        <v>0</v>
      </c>
      <c r="AS36" s="56">
        <f t="shared" si="14"/>
        <v>0</v>
      </c>
      <c r="AT36" s="57">
        <f t="shared" si="13"/>
        <v>0</v>
      </c>
      <c r="AU36" s="56">
        <f t="shared" si="13"/>
        <v>0</v>
      </c>
      <c r="AV36" s="58">
        <f t="shared" si="13"/>
        <v>0</v>
      </c>
      <c r="AW36" s="56">
        <f t="shared" si="15"/>
        <v>0</v>
      </c>
      <c r="AX36" s="56">
        <f t="shared" si="15"/>
        <v>0</v>
      </c>
      <c r="AY36" s="58">
        <f t="shared" si="15"/>
        <v>0</v>
      </c>
      <c r="AZ36" s="56">
        <f t="shared" si="10"/>
        <v>0</v>
      </c>
      <c r="BA36" s="56">
        <f t="shared" si="10"/>
        <v>0</v>
      </c>
      <c r="BB36" s="58">
        <f t="shared" si="10"/>
        <v>0</v>
      </c>
      <c r="BC36" s="56">
        <f t="shared" si="16"/>
        <v>0</v>
      </c>
      <c r="BD36" s="56">
        <f t="shared" si="16"/>
        <v>0</v>
      </c>
      <c r="BE36" s="58">
        <f t="shared" si="16"/>
        <v>0</v>
      </c>
      <c r="BF36" s="56">
        <f t="shared" si="12"/>
        <v>0</v>
      </c>
      <c r="BG36" s="56">
        <f t="shared" si="12"/>
        <v>0</v>
      </c>
      <c r="BH36" s="58">
        <f t="shared" si="12"/>
        <v>0</v>
      </c>
      <c r="BJ36" s="18" t="s">
        <v>37</v>
      </c>
      <c r="BK36" s="18" t="str">
        <f t="shared" si="7"/>
        <v>009CARROLLHUNTINGDONHUNTINGDON SSD</v>
      </c>
    </row>
    <row r="37" spans="1:63" x14ac:dyDescent="0.25">
      <c r="A37" s="18" t="s">
        <v>38</v>
      </c>
      <c r="B37" s="18" t="s">
        <v>400</v>
      </c>
      <c r="C37" s="18" t="s">
        <v>401</v>
      </c>
      <c r="D37" s="53">
        <f>VLOOKUP($BK37,[1]TaxYear2019!$A$2:$J$433,5,FALSE)</f>
        <v>1.5519000000000001</v>
      </c>
      <c r="E37" s="54">
        <f>VLOOKUP($BK37,[1]TaxYear2019!$A$2:$J$433,6,FALSE)</f>
        <v>1.0826</v>
      </c>
      <c r="F37" s="55">
        <f>VLOOKUP($BK37,[1]TaxYear2019!$A$2:$J$433,7,FALSE)</f>
        <v>1.2769999999999999</v>
      </c>
      <c r="G37" s="54">
        <v>1.4131</v>
      </c>
      <c r="H37" s="54">
        <v>1.0097</v>
      </c>
      <c r="I37" s="54">
        <v>1.1843999999999999</v>
      </c>
      <c r="J37" s="54">
        <f>VLOOKUP($BK37,[1]TaxYear2020!$A$2:$J$433,5,FALSE)</f>
        <v>1.4131</v>
      </c>
      <c r="K37" s="54">
        <f>VLOOKUP($BK37,[1]TaxYear2020!$A$2:$J$433,6,FALSE)</f>
        <v>1.0097</v>
      </c>
      <c r="L37" s="55">
        <f>VLOOKUP($BK37,[1]TaxYear2020!$A$2:$J$433,7,FALSE)</f>
        <v>1.1843999999999999</v>
      </c>
      <c r="P37" s="54">
        <f>VLOOKUP($BK37,[1]TaxYear2021!$A$2:$J$433,5,FALSE)</f>
        <v>1.4131</v>
      </c>
      <c r="Q37" s="54">
        <f>VLOOKUP($BK37,[1]TaxYear2021!$A$2:$J$433,6,FALSE)</f>
        <v>1.0097</v>
      </c>
      <c r="R37" s="54">
        <f>VLOOKUP($BK37,[1]TaxYear2021!$A$2:$J$433,7,FALSE)</f>
        <v>1.1843999999999999</v>
      </c>
      <c r="V37" s="54">
        <f>VLOOKUP($BK37,[1]TaxYear2022!$A$2:$J$433,5,FALSE)</f>
        <v>1.4131</v>
      </c>
      <c r="W37" s="54">
        <f>VLOOKUP($BK37,[1]TaxYear2022!$A$2:$J$433,6,FALSE)</f>
        <v>1.0097</v>
      </c>
      <c r="X37" s="55">
        <f>VLOOKUP($BK37,[1]TaxYear2022!$A$2:$J$433,7,FALSE)</f>
        <v>1.1843999999999999</v>
      </c>
      <c r="AB37" s="54">
        <f>VLOOKUP($BK37,[1]TaxYear2023!$A$2:$J$433,5,FALSE)</f>
        <v>1.4131</v>
      </c>
      <c r="AC37" s="54">
        <f>VLOOKUP($BK37,[1]TaxYear2023!$A$2:$J$433,6,FALSE)</f>
        <v>0.98839999999999995</v>
      </c>
      <c r="AD37" s="55">
        <f>VLOOKUP($BK37,[1]TaxYear2023!$A$2:$J$433,7,FALSE)</f>
        <v>1.1843999999999999</v>
      </c>
      <c r="AH37" s="54">
        <f>VLOOKUP($BK37,[1]TaxYear2024!$A$2:$J$433,5,FALSE)</f>
        <v>1.4131</v>
      </c>
      <c r="AI37" s="54">
        <f>VLOOKUP($BK37,[1]TaxYear2024!$A$2:$J$433,6,FALSE)</f>
        <v>0.98839999999999995</v>
      </c>
      <c r="AJ37" s="55">
        <f>VLOOKUP($BK37,[1]TaxYear2024!$A$2:$J$433,7,FALSE)</f>
        <v>1.1843999999999999</v>
      </c>
      <c r="AK37" s="53">
        <v>0.88</v>
      </c>
      <c r="AL37" s="54">
        <v>0.62439999999999996</v>
      </c>
      <c r="AM37" s="54">
        <v>0.74829999999999997</v>
      </c>
      <c r="AN37" s="54">
        <f>VLOOKUP($BK37,[1]TaxYear2025!$A$2:$J$433,5,FALSE)</f>
        <v>0.88</v>
      </c>
      <c r="AO37" s="54">
        <f>VLOOKUP($BK37,[1]TaxYear2025!$A$2:$J$433,6,FALSE)</f>
        <v>0.82179999999999997</v>
      </c>
      <c r="AP37" s="55">
        <f>VLOOKUP($BK37,[1]TaxYear2025!$A$2:$J$433,7,FALSE)</f>
        <v>0.74829999999999997</v>
      </c>
      <c r="AQ37" s="56">
        <f t="shared" si="14"/>
        <v>0</v>
      </c>
      <c r="AR37" s="56">
        <f t="shared" si="14"/>
        <v>0</v>
      </c>
      <c r="AS37" s="56">
        <f t="shared" si="14"/>
        <v>0</v>
      </c>
      <c r="AT37" s="57">
        <f t="shared" si="13"/>
        <v>0</v>
      </c>
      <c r="AU37" s="56">
        <f t="shared" si="13"/>
        <v>0</v>
      </c>
      <c r="AV37" s="58">
        <f t="shared" si="13"/>
        <v>0</v>
      </c>
      <c r="AW37" s="56">
        <f t="shared" si="15"/>
        <v>0</v>
      </c>
      <c r="AX37" s="56">
        <f t="shared" si="15"/>
        <v>0</v>
      </c>
      <c r="AY37" s="58">
        <f t="shared" si="15"/>
        <v>0</v>
      </c>
      <c r="AZ37" s="56">
        <f t="shared" si="10"/>
        <v>0</v>
      </c>
      <c r="BA37" s="56">
        <f t="shared" si="10"/>
        <v>-2.109537486382107E-2</v>
      </c>
      <c r="BB37" s="58">
        <f t="shared" si="10"/>
        <v>0</v>
      </c>
      <c r="BC37" s="56">
        <f t="shared" si="16"/>
        <v>0</v>
      </c>
      <c r="BD37" s="56">
        <f t="shared" si="16"/>
        <v>0</v>
      </c>
      <c r="BE37" s="58">
        <f t="shared" si="16"/>
        <v>0</v>
      </c>
      <c r="BF37" s="56">
        <f t="shared" si="12"/>
        <v>0</v>
      </c>
      <c r="BG37" s="56">
        <f t="shared" si="12"/>
        <v>0.31614349775784767</v>
      </c>
      <c r="BH37" s="58">
        <f t="shared" si="12"/>
        <v>0</v>
      </c>
      <c r="BJ37" s="18" t="s">
        <v>37</v>
      </c>
      <c r="BK37" s="18" t="str">
        <f t="shared" si="7"/>
        <v>009CARROLLMcKENZIEMcKENZIE SSD</v>
      </c>
    </row>
    <row r="38" spans="1:63" x14ac:dyDescent="0.25">
      <c r="A38" s="18" t="s">
        <v>38</v>
      </c>
      <c r="B38" s="18" t="s">
        <v>402</v>
      </c>
      <c r="C38" s="18" t="s">
        <v>403</v>
      </c>
      <c r="D38" s="53">
        <f>VLOOKUP($BK38,[1]TaxYear2019!$A$2:$J$433,5,FALSE)</f>
        <v>1.5519000000000001</v>
      </c>
      <c r="E38" s="54">
        <f>VLOOKUP($BK38,[1]TaxYear2019!$A$2:$J$433,6,FALSE)</f>
        <v>0.75</v>
      </c>
      <c r="F38" s="55">
        <f>VLOOKUP($BK38,[1]TaxYear2019!$A$2:$J$433,7,FALSE)</f>
        <v>1.3486</v>
      </c>
      <c r="G38" s="54">
        <v>1.4131</v>
      </c>
      <c r="H38" s="54">
        <v>0.69569999999999999</v>
      </c>
      <c r="I38" s="54">
        <f>L38</f>
        <v>1.2206999999999999</v>
      </c>
      <c r="J38" s="54">
        <f>VLOOKUP($BK38,[1]TaxYear2020!$A$2:$J$433,5,FALSE)</f>
        <v>1.4131</v>
      </c>
      <c r="K38" s="54">
        <f>VLOOKUP($BK38,[1]TaxYear2020!$A$2:$J$433,6,FALSE)</f>
        <v>0.69569999999999999</v>
      </c>
      <c r="L38" s="55">
        <f>VLOOKUP($BK38,[1]TaxYear2020!$A$2:$J$433,7,FALSE)</f>
        <v>1.2206999999999999</v>
      </c>
      <c r="P38" s="54">
        <f>VLOOKUP($BK38,[1]TaxYear2021!$A$2:$J$433,5,FALSE)</f>
        <v>1.4131</v>
      </c>
      <c r="Q38" s="54">
        <f>VLOOKUP($BK38,[1]TaxYear2021!$A$2:$J$433,6,FALSE)</f>
        <v>0.69569999999999999</v>
      </c>
      <c r="R38" s="54">
        <f>VLOOKUP($BK38,[1]TaxYear2021!$A$2:$J$433,7,FALSE)</f>
        <v>1.2206999999999999</v>
      </c>
      <c r="V38" s="54">
        <f>VLOOKUP($BK38,[1]TaxYear2022!$A$2:$J$433,5,FALSE)</f>
        <v>1.4131</v>
      </c>
      <c r="W38" s="54">
        <f>VLOOKUP($BK38,[1]TaxYear2022!$A$2:$J$433,6,FALSE)</f>
        <v>0.69569999999999999</v>
      </c>
      <c r="X38" s="55">
        <f>VLOOKUP($BK38,[1]TaxYear2022!$A$2:$J$433,7,FALSE)</f>
        <v>1.2206999999999999</v>
      </c>
      <c r="AB38" s="54">
        <f>VLOOKUP($BK38,[1]TaxYear2023!$A$2:$J$433,5,FALSE)</f>
        <v>1.4131</v>
      </c>
      <c r="AC38" s="54">
        <f>VLOOKUP($BK38,[1]TaxYear2023!$A$2:$J$433,6,FALSE)</f>
        <v>0.69569999999999999</v>
      </c>
      <c r="AD38" s="55">
        <f>VLOOKUP($BK38,[1]TaxYear2023!$A$2:$J$433,7,FALSE)</f>
        <v>1.2206999999999999</v>
      </c>
      <c r="AH38" s="54">
        <f>VLOOKUP($BK38,[1]TaxYear2024!$A$2:$J$433,5,FALSE)</f>
        <v>1.4131</v>
      </c>
      <c r="AI38" s="54">
        <f>VLOOKUP($BK38,[1]TaxYear2024!$A$2:$J$433,6,FALSE)</f>
        <v>0.69569999999999999</v>
      </c>
      <c r="AJ38" s="55">
        <f>VLOOKUP($BK38,[1]TaxYear2024!$A$2:$J$433,7,FALSE)</f>
        <v>1.2206999999999999</v>
      </c>
      <c r="AK38" s="53">
        <v>0.88</v>
      </c>
      <c r="AL38" s="54">
        <v>0.45729999999999998</v>
      </c>
      <c r="AM38" s="54">
        <v>0.75819999999999999</v>
      </c>
      <c r="AN38" s="54">
        <f>VLOOKUP($BK38,[1]TaxYear2025!$A$2:$J$433,5,FALSE)</f>
        <v>0.88</v>
      </c>
      <c r="AO38" s="54">
        <f>VLOOKUP($BK38,[1]TaxYear2025!$A$2:$J$433,6,FALSE)</f>
        <v>0.45729999999999998</v>
      </c>
      <c r="AP38" s="55">
        <f>VLOOKUP($BK38,[1]TaxYear2025!$A$2:$J$433,7,FALSE)</f>
        <v>0.75819999999999999</v>
      </c>
      <c r="AQ38" s="56">
        <f t="shared" ref="AQ38:AS102" si="17">IF(G38&gt;0,(J38/G38)-1,IF(D38&gt;0,(J38/D38)-1,0))</f>
        <v>0</v>
      </c>
      <c r="AR38" s="56">
        <f t="shared" si="17"/>
        <v>0</v>
      </c>
      <c r="AS38" s="56">
        <f t="shared" si="17"/>
        <v>0</v>
      </c>
      <c r="AT38" s="57">
        <f t="shared" ref="AT38:AV102" si="18">IF(M38&gt;0,(P38/M38)-1,IF(J38&gt;0,(P38/J38)-1,0))</f>
        <v>0</v>
      </c>
      <c r="AU38" s="56">
        <f t="shared" si="18"/>
        <v>0</v>
      </c>
      <c r="AV38" s="58">
        <f t="shared" si="18"/>
        <v>0</v>
      </c>
      <c r="AW38" s="56">
        <f t="shared" ref="AW38:AY102" si="19">IF(S38&gt;0,(V38/S38)-1,IF(P38&gt;0,(V38/P38)-1,0))</f>
        <v>0</v>
      </c>
      <c r="AX38" s="56">
        <f t="shared" si="19"/>
        <v>0</v>
      </c>
      <c r="AY38" s="58">
        <f t="shared" si="19"/>
        <v>0</v>
      </c>
      <c r="AZ38" s="56">
        <f t="shared" si="10"/>
        <v>0</v>
      </c>
      <c r="BA38" s="56">
        <f t="shared" si="10"/>
        <v>0</v>
      </c>
      <c r="BB38" s="58">
        <f t="shared" si="10"/>
        <v>0</v>
      </c>
      <c r="BC38" s="56">
        <f t="shared" si="16"/>
        <v>0</v>
      </c>
      <c r="BD38" s="56">
        <f t="shared" si="16"/>
        <v>0</v>
      </c>
      <c r="BE38" s="58">
        <f t="shared" si="16"/>
        <v>0</v>
      </c>
      <c r="BF38" s="56">
        <f t="shared" si="12"/>
        <v>0</v>
      </c>
      <c r="BG38" s="56">
        <f t="shared" si="12"/>
        <v>0</v>
      </c>
      <c r="BH38" s="58">
        <f t="shared" si="12"/>
        <v>0</v>
      </c>
      <c r="BJ38" s="18" t="s">
        <v>37</v>
      </c>
      <c r="BK38" s="18" t="str">
        <f t="shared" si="7"/>
        <v>009CARROLLMcLEMORESVILLEWEST CARROLL CO SSD</v>
      </c>
    </row>
    <row r="39" spans="1:63" x14ac:dyDescent="0.25">
      <c r="A39" s="18" t="s">
        <v>38</v>
      </c>
      <c r="B39" s="18" t="s">
        <v>404</v>
      </c>
      <c r="C39" s="18" t="s">
        <v>403</v>
      </c>
      <c r="D39" s="53">
        <f>VLOOKUP($BK39,[1]TaxYear2019!$A$2:$J$433,5,FALSE)</f>
        <v>1.5519000000000001</v>
      </c>
      <c r="E39" s="54">
        <f>VLOOKUP($BK39,[1]TaxYear2019!$A$2:$J$433,6,FALSE)</f>
        <v>0.71</v>
      </c>
      <c r="F39" s="55">
        <f>VLOOKUP($BK39,[1]TaxYear2019!$A$2:$J$433,7,FALSE)</f>
        <v>1.3486</v>
      </c>
      <c r="G39" s="54">
        <v>1.4131</v>
      </c>
      <c r="H39" s="54">
        <f>K39</f>
        <v>0.65039999999999998</v>
      </c>
      <c r="I39" s="54">
        <f>L39</f>
        <v>1.2206999999999999</v>
      </c>
      <c r="J39" s="54">
        <f>VLOOKUP($BK39,[1]TaxYear2020!$A$2:$J$433,5,FALSE)</f>
        <v>1.4131</v>
      </c>
      <c r="K39" s="54">
        <f>VLOOKUP($BK39,[1]TaxYear2020!$A$2:$J$433,6,FALSE)</f>
        <v>0.65039999999999998</v>
      </c>
      <c r="L39" s="55">
        <f>VLOOKUP($BK39,[1]TaxYear2020!$A$2:$J$433,7,FALSE)</f>
        <v>1.2206999999999999</v>
      </c>
      <c r="P39" s="54">
        <f>VLOOKUP($BK39,[1]TaxYear2021!$A$2:$J$433,5,FALSE)</f>
        <v>1.4131</v>
      </c>
      <c r="Q39" s="54">
        <f>VLOOKUP($BK39,[1]TaxYear2021!$A$2:$J$433,6,FALSE)</f>
        <v>0.65039999999999998</v>
      </c>
      <c r="R39" s="54">
        <f>VLOOKUP($BK39,[1]TaxYear2021!$A$2:$J$433,7,FALSE)</f>
        <v>1.2206999999999999</v>
      </c>
      <c r="V39" s="54">
        <f>VLOOKUP($BK39,[1]TaxYear2022!$A$2:$J$433,5,FALSE)</f>
        <v>1.4131</v>
      </c>
      <c r="W39" s="54">
        <f>VLOOKUP($BK39,[1]TaxYear2022!$A$2:$J$433,6,FALSE)</f>
        <v>0.65039999999999998</v>
      </c>
      <c r="X39" s="55">
        <f>VLOOKUP($BK39,[1]TaxYear2022!$A$2:$J$433,7,FALSE)</f>
        <v>1.2206999999999999</v>
      </c>
      <c r="AB39" s="54">
        <f>VLOOKUP($BK39,[1]TaxYear2023!$A$2:$J$433,5,FALSE)</f>
        <v>1.4131</v>
      </c>
      <c r="AC39" s="54">
        <f>VLOOKUP($BK39,[1]TaxYear2023!$A$2:$J$433,6,FALSE)</f>
        <v>0.65039999999999998</v>
      </c>
      <c r="AD39" s="55">
        <f>VLOOKUP($BK39,[1]TaxYear2023!$A$2:$J$433,7,FALSE)</f>
        <v>1.2206999999999999</v>
      </c>
      <c r="AH39" s="54">
        <f>VLOOKUP($BK39,[1]TaxYear2024!$A$2:$J$433,5,FALSE)</f>
        <v>1.4131</v>
      </c>
      <c r="AI39" s="54">
        <f>VLOOKUP($BK39,[1]TaxYear2024!$A$2:$J$433,6,FALSE)</f>
        <v>0.65039999999999998</v>
      </c>
      <c r="AJ39" s="55">
        <f>VLOOKUP($BK39,[1]TaxYear2024!$A$2:$J$433,7,FALSE)</f>
        <v>1.2206999999999999</v>
      </c>
      <c r="AK39" s="53">
        <v>0.88</v>
      </c>
      <c r="AL39" s="54">
        <v>0.40810000000000002</v>
      </c>
      <c r="AM39" s="54">
        <v>0.75819999999999999</v>
      </c>
      <c r="AN39" s="54">
        <f>VLOOKUP($BK39,[1]TaxYear2025!$A$2:$J$433,5,FALSE)</f>
        <v>0.88</v>
      </c>
      <c r="AO39" s="54">
        <f>VLOOKUP($BK39,[1]TaxYear2025!$A$2:$J$433,6,FALSE)</f>
        <v>0.40810000000000002</v>
      </c>
      <c r="AP39" s="55">
        <f>VLOOKUP($BK39,[1]TaxYear2025!$A$2:$J$433,7,FALSE)</f>
        <v>0.75819999999999999</v>
      </c>
      <c r="AQ39" s="56">
        <f t="shared" si="17"/>
        <v>0</v>
      </c>
      <c r="AR39" s="56">
        <f t="shared" si="17"/>
        <v>0</v>
      </c>
      <c r="AS39" s="56">
        <f t="shared" si="17"/>
        <v>0</v>
      </c>
      <c r="AT39" s="57">
        <f t="shared" si="18"/>
        <v>0</v>
      </c>
      <c r="AU39" s="56">
        <f t="shared" si="18"/>
        <v>0</v>
      </c>
      <c r="AV39" s="58">
        <f t="shared" si="18"/>
        <v>0</v>
      </c>
      <c r="AW39" s="56">
        <f t="shared" si="19"/>
        <v>0</v>
      </c>
      <c r="AX39" s="56">
        <f t="shared" si="19"/>
        <v>0</v>
      </c>
      <c r="AY39" s="58">
        <f t="shared" si="19"/>
        <v>0</v>
      </c>
      <c r="AZ39" s="56">
        <f t="shared" si="10"/>
        <v>0</v>
      </c>
      <c r="BA39" s="56">
        <f t="shared" si="10"/>
        <v>0</v>
      </c>
      <c r="BB39" s="58">
        <f t="shared" si="10"/>
        <v>0</v>
      </c>
      <c r="BC39" s="56">
        <f t="shared" si="16"/>
        <v>0</v>
      </c>
      <c r="BD39" s="56">
        <f t="shared" si="16"/>
        <v>0</v>
      </c>
      <c r="BE39" s="58">
        <f t="shared" si="16"/>
        <v>0</v>
      </c>
      <c r="BF39" s="56">
        <f t="shared" si="12"/>
        <v>0</v>
      </c>
      <c r="BG39" s="56">
        <f t="shared" si="12"/>
        <v>0</v>
      </c>
      <c r="BH39" s="58">
        <f t="shared" si="12"/>
        <v>0</v>
      </c>
      <c r="BJ39" s="18" t="s">
        <v>37</v>
      </c>
      <c r="BK39" s="18" t="str">
        <f t="shared" si="7"/>
        <v>009CARROLLTREZEVANTWEST CARROLL CO SSD</v>
      </c>
    </row>
    <row r="40" spans="1:63" x14ac:dyDescent="0.25">
      <c r="A40" s="18" t="s">
        <v>38</v>
      </c>
      <c r="C40" s="18" t="s">
        <v>396</v>
      </c>
      <c r="D40" s="53">
        <f>VLOOKUP($BK40,[1]TaxYear2019!$A$2:$J$433,5,FALSE)</f>
        <v>1.5519000000000001</v>
      </c>
      <c r="E40" s="54">
        <f>VLOOKUP($BK40,[1]TaxYear2019!$A$2:$J$433,6,FALSE)</f>
        <v>0</v>
      </c>
      <c r="F40" s="55">
        <f>VLOOKUP($BK40,[1]TaxYear2019!$A$2:$J$433,7,FALSE)</f>
        <v>1.4785999999999999</v>
      </c>
      <c r="G40" s="54">
        <v>1.4131</v>
      </c>
      <c r="I40" s="59">
        <v>1.3246</v>
      </c>
      <c r="J40" s="54">
        <f>VLOOKUP($BK40,[1]TaxYear2020!$A$2:$J$433,5,FALSE)</f>
        <v>1.4131</v>
      </c>
      <c r="K40" s="54">
        <f>VLOOKUP($BK40,[1]TaxYear2020!$A$2:$J$433,6,FALSE)</f>
        <v>0</v>
      </c>
      <c r="L40" s="55">
        <f>VLOOKUP($BK40,[1]TaxYear2020!$A$2:$J$433,7,FALSE)</f>
        <v>1.3246</v>
      </c>
      <c r="P40" s="54">
        <f>VLOOKUP($BK40,[1]TaxYear2021!$A$2:$J$433,5,FALSE)</f>
        <v>1.4131</v>
      </c>
      <c r="Q40" s="54">
        <f>VLOOKUP($BK40,[1]TaxYear2021!$A$2:$J$433,6,FALSE)</f>
        <v>0</v>
      </c>
      <c r="R40" s="54">
        <f>VLOOKUP($BK40,[1]TaxYear2021!$A$2:$J$433,7,FALSE)</f>
        <v>1.3246</v>
      </c>
      <c r="V40" s="54">
        <f>VLOOKUP($BK40,[1]TaxYear2022!$A$2:$J$433,5,FALSE)</f>
        <v>1.4131</v>
      </c>
      <c r="W40" s="54">
        <f>VLOOKUP($BK40,[1]TaxYear2022!$A$2:$J$433,6,FALSE)</f>
        <v>0</v>
      </c>
      <c r="X40" s="55">
        <f>VLOOKUP($BK40,[1]TaxYear2022!$A$2:$J$433,7,FALSE)</f>
        <v>1.3246</v>
      </c>
      <c r="AB40" s="54">
        <f>VLOOKUP($BK40,[1]TaxYear2023!$A$2:$J$433,5,FALSE)</f>
        <v>1.4131</v>
      </c>
      <c r="AC40" s="54">
        <f>VLOOKUP($BK40,[1]TaxYear2023!$A$2:$J$433,6,FALSE)</f>
        <v>0</v>
      </c>
      <c r="AD40" s="55">
        <f>VLOOKUP($BK40,[1]TaxYear2023!$A$2:$J$433,7,FALSE)</f>
        <v>1.3246</v>
      </c>
      <c r="AH40" s="54">
        <f>VLOOKUP($BK40,[1]TaxYear2024!$A$2:$J$433,5,FALSE)</f>
        <v>1.4131</v>
      </c>
      <c r="AI40" s="54">
        <f>VLOOKUP($BK40,[1]TaxYear2024!$A$2:$J$433,6,FALSE)</f>
        <v>0</v>
      </c>
      <c r="AJ40" s="55">
        <f>VLOOKUP($BK40,[1]TaxYear2024!$A$2:$J$433,7,FALSE)</f>
        <v>1.3246</v>
      </c>
      <c r="AK40" s="53">
        <v>0.88</v>
      </c>
      <c r="AM40" s="54">
        <v>0.81559999999999999</v>
      </c>
      <c r="AN40" s="54">
        <f>VLOOKUP($BK40,[1]TaxYear2025!$A$2:$J$433,5,FALSE)</f>
        <v>0.88</v>
      </c>
      <c r="AO40" s="54">
        <f>VLOOKUP($BK40,[1]TaxYear2025!$A$2:$J$433,6,FALSE)</f>
        <v>0</v>
      </c>
      <c r="AP40" s="55">
        <f>VLOOKUP($BK40,[1]TaxYear2025!$A$2:$J$433,7,FALSE)</f>
        <v>0.81559999999999999</v>
      </c>
      <c r="AQ40" s="56">
        <f t="shared" si="17"/>
        <v>0</v>
      </c>
      <c r="AR40" s="56">
        <f t="shared" si="17"/>
        <v>0</v>
      </c>
      <c r="AS40" s="56">
        <f t="shared" si="17"/>
        <v>0</v>
      </c>
      <c r="AT40" s="57">
        <f t="shared" si="18"/>
        <v>0</v>
      </c>
      <c r="AU40" s="56">
        <f t="shared" si="18"/>
        <v>0</v>
      </c>
      <c r="AV40" s="58">
        <f t="shared" si="18"/>
        <v>0</v>
      </c>
      <c r="AW40" s="56">
        <f t="shared" si="19"/>
        <v>0</v>
      </c>
      <c r="AX40" s="56">
        <f t="shared" si="19"/>
        <v>0</v>
      </c>
      <c r="AY40" s="58">
        <f t="shared" si="19"/>
        <v>0</v>
      </c>
      <c r="AZ40" s="56">
        <f t="shared" ref="AZ40:BB103" si="20">IF(Y40&gt;0,(AB40/Y40)-1,IF(V40&gt;0,(AB40/V40)-1,0))</f>
        <v>0</v>
      </c>
      <c r="BA40" s="56">
        <f t="shared" si="20"/>
        <v>0</v>
      </c>
      <c r="BB40" s="58">
        <f t="shared" si="20"/>
        <v>0</v>
      </c>
      <c r="BC40" s="56">
        <f t="shared" si="16"/>
        <v>0</v>
      </c>
      <c r="BD40" s="56">
        <f t="shared" si="16"/>
        <v>0</v>
      </c>
      <c r="BE40" s="58">
        <f t="shared" si="16"/>
        <v>0</v>
      </c>
      <c r="BF40" s="56">
        <f t="shared" si="12"/>
        <v>0</v>
      </c>
      <c r="BG40" s="56">
        <f t="shared" si="12"/>
        <v>0</v>
      </c>
      <c r="BH40" s="58">
        <f t="shared" si="12"/>
        <v>0</v>
      </c>
      <c r="BJ40" s="18" t="s">
        <v>37</v>
      </c>
      <c r="BK40" s="18" t="str">
        <f t="shared" si="7"/>
        <v>009CARROLLHOLLOW ROCK BRUCETON SSD</v>
      </c>
    </row>
    <row r="41" spans="1:63" x14ac:dyDescent="0.25">
      <c r="A41" s="18" t="s">
        <v>38</v>
      </c>
      <c r="C41" s="18" t="s">
        <v>399</v>
      </c>
      <c r="D41" s="53">
        <f>VLOOKUP($BK41,[1]TaxYear2019!$A$2:$J$433,5,FALSE)</f>
        <v>1.5519000000000001</v>
      </c>
      <c r="E41" s="54">
        <f>VLOOKUP($BK41,[1]TaxYear2019!$A$2:$J$433,6,FALSE)</f>
        <v>0</v>
      </c>
      <c r="F41" s="55">
        <f>VLOOKUP($BK41,[1]TaxYear2019!$A$2:$J$433,7,FALSE)</f>
        <v>1.2282</v>
      </c>
      <c r="G41" s="54">
        <v>1.4131</v>
      </c>
      <c r="I41" s="54">
        <v>1.1211</v>
      </c>
      <c r="J41" s="54">
        <f>VLOOKUP($BK41,[1]TaxYear2020!$A$2:$J$433,5,FALSE)</f>
        <v>1.4131</v>
      </c>
      <c r="K41" s="54">
        <f>VLOOKUP($BK41,[1]TaxYear2020!$A$2:$J$433,6,FALSE)</f>
        <v>0</v>
      </c>
      <c r="L41" s="55">
        <f>VLOOKUP($BK41,[1]TaxYear2020!$A$2:$J$433,7,FALSE)</f>
        <v>1.1211</v>
      </c>
      <c r="P41" s="54">
        <f>VLOOKUP($BK41,[1]TaxYear2021!$A$2:$J$433,5,FALSE)</f>
        <v>1.4131</v>
      </c>
      <c r="Q41" s="54">
        <f>VLOOKUP($BK41,[1]TaxYear2021!$A$2:$J$433,6,FALSE)</f>
        <v>0</v>
      </c>
      <c r="R41" s="54">
        <f>VLOOKUP($BK41,[1]TaxYear2021!$A$2:$J$433,7,FALSE)</f>
        <v>1.1211</v>
      </c>
      <c r="V41" s="54">
        <f>VLOOKUP($BK41,[1]TaxYear2022!$A$2:$J$433,5,FALSE)</f>
        <v>1.4131</v>
      </c>
      <c r="W41" s="54">
        <f>VLOOKUP($BK41,[1]TaxYear2022!$A$2:$J$433,6,FALSE)</f>
        <v>0</v>
      </c>
      <c r="X41" s="55">
        <f>VLOOKUP($BK41,[1]TaxYear2022!$A$2:$J$433,7,FALSE)</f>
        <v>1.1211</v>
      </c>
      <c r="AB41" s="54">
        <f>VLOOKUP($BK41,[1]TaxYear2023!$A$2:$J$433,5,FALSE)</f>
        <v>1.4131</v>
      </c>
      <c r="AC41" s="54">
        <f>VLOOKUP($BK41,[1]TaxYear2023!$A$2:$J$433,6,FALSE)</f>
        <v>0</v>
      </c>
      <c r="AD41" s="55">
        <f>VLOOKUP($BK41,[1]TaxYear2023!$A$2:$J$433,7,FALSE)</f>
        <v>1.1211</v>
      </c>
      <c r="AH41" s="54">
        <f>VLOOKUP($BK41,[1]TaxYear2024!$A$2:$J$433,5,FALSE)</f>
        <v>1.4131</v>
      </c>
      <c r="AI41" s="54">
        <f>VLOOKUP($BK41,[1]TaxYear2024!$A$2:$J$433,6,FALSE)</f>
        <v>0</v>
      </c>
      <c r="AJ41" s="55">
        <f>VLOOKUP($BK41,[1]TaxYear2024!$A$2:$J$433,7,FALSE)</f>
        <v>1.1211</v>
      </c>
      <c r="AK41" s="53">
        <v>0.88</v>
      </c>
      <c r="AM41" s="54">
        <v>0.70220000000000005</v>
      </c>
      <c r="AN41" s="54">
        <f>VLOOKUP($BK41,[1]TaxYear2025!$A$2:$J$433,5,FALSE)</f>
        <v>0.88</v>
      </c>
      <c r="AO41" s="54">
        <f>VLOOKUP($BK41,[1]TaxYear2025!$A$2:$J$433,6,FALSE)</f>
        <v>0</v>
      </c>
      <c r="AP41" s="55">
        <f>VLOOKUP($BK41,[1]TaxYear2025!$A$2:$J$433,7,FALSE)</f>
        <v>0.70220000000000005</v>
      </c>
      <c r="AQ41" s="56">
        <f t="shared" si="17"/>
        <v>0</v>
      </c>
      <c r="AR41" s="56">
        <f t="shared" si="17"/>
        <v>0</v>
      </c>
      <c r="AS41" s="56">
        <f t="shared" si="17"/>
        <v>0</v>
      </c>
      <c r="AT41" s="57">
        <f t="shared" si="18"/>
        <v>0</v>
      </c>
      <c r="AU41" s="56">
        <f t="shared" si="18"/>
        <v>0</v>
      </c>
      <c r="AV41" s="58">
        <f t="shared" si="18"/>
        <v>0</v>
      </c>
      <c r="AW41" s="56">
        <f t="shared" si="19"/>
        <v>0</v>
      </c>
      <c r="AX41" s="56">
        <f t="shared" si="19"/>
        <v>0</v>
      </c>
      <c r="AY41" s="58">
        <f t="shared" si="19"/>
        <v>0</v>
      </c>
      <c r="AZ41" s="56">
        <f t="shared" si="20"/>
        <v>0</v>
      </c>
      <c r="BA41" s="56">
        <f t="shared" si="20"/>
        <v>0</v>
      </c>
      <c r="BB41" s="58">
        <f t="shared" si="20"/>
        <v>0</v>
      </c>
      <c r="BC41" s="56">
        <f t="shared" si="16"/>
        <v>0</v>
      </c>
      <c r="BD41" s="56">
        <f t="shared" si="16"/>
        <v>0</v>
      </c>
      <c r="BE41" s="58">
        <f t="shared" si="16"/>
        <v>0</v>
      </c>
      <c r="BF41" s="56">
        <f t="shared" si="12"/>
        <v>0</v>
      </c>
      <c r="BG41" s="56">
        <f t="shared" si="12"/>
        <v>0</v>
      </c>
      <c r="BH41" s="58">
        <f t="shared" si="12"/>
        <v>0</v>
      </c>
      <c r="BJ41" s="18" t="s">
        <v>37</v>
      </c>
      <c r="BK41" s="18" t="str">
        <f t="shared" si="7"/>
        <v>009CARROLLHUNTINGDON SSD</v>
      </c>
    </row>
    <row r="42" spans="1:63" x14ac:dyDescent="0.25">
      <c r="A42" s="18" t="s">
        <v>38</v>
      </c>
      <c r="C42" s="18" t="s">
        <v>401</v>
      </c>
      <c r="D42" s="53">
        <f>VLOOKUP($BK42,[1]TaxYear2019!$A$2:$J$433,5,FALSE)</f>
        <v>1.5519000000000001</v>
      </c>
      <c r="E42" s="54">
        <f>VLOOKUP($BK42,[1]TaxYear2019!$A$2:$J$433,6,FALSE)</f>
        <v>0</v>
      </c>
      <c r="F42" s="55">
        <f>VLOOKUP($BK42,[1]TaxYear2019!$A$2:$J$433,7,FALSE)</f>
        <v>1.2769999999999999</v>
      </c>
      <c r="G42" s="54">
        <v>1.4131</v>
      </c>
      <c r="I42" s="54">
        <v>1.1843999999999999</v>
      </c>
      <c r="J42" s="54">
        <f>VLOOKUP($BK42,[1]TaxYear2020!$A$2:$J$433,5,FALSE)</f>
        <v>1.4131</v>
      </c>
      <c r="K42" s="54">
        <f>VLOOKUP($BK42,[1]TaxYear2020!$A$2:$J$433,6,FALSE)</f>
        <v>0</v>
      </c>
      <c r="L42" s="55">
        <f>VLOOKUP($BK42,[1]TaxYear2020!$A$2:$J$433,7,FALSE)</f>
        <v>1.1843999999999999</v>
      </c>
      <c r="P42" s="54">
        <f>VLOOKUP($BK42,[1]TaxYear2021!$A$2:$J$433,5,FALSE)</f>
        <v>1.4131</v>
      </c>
      <c r="Q42" s="54">
        <f>VLOOKUP($BK42,[1]TaxYear2021!$A$2:$J$433,6,FALSE)</f>
        <v>0</v>
      </c>
      <c r="R42" s="54">
        <f>VLOOKUP($BK42,[1]TaxYear2021!$A$2:$J$433,7,FALSE)</f>
        <v>1.1843999999999999</v>
      </c>
      <c r="V42" s="54">
        <f>VLOOKUP($BK42,[1]TaxYear2022!$A$2:$J$433,5,FALSE)</f>
        <v>1.4131</v>
      </c>
      <c r="W42" s="54">
        <f>VLOOKUP($BK42,[1]TaxYear2022!$A$2:$J$433,6,FALSE)</f>
        <v>0</v>
      </c>
      <c r="X42" s="55">
        <f>VLOOKUP($BK42,[1]TaxYear2022!$A$2:$J$433,7,FALSE)</f>
        <v>1.1843999999999999</v>
      </c>
      <c r="AB42" s="54">
        <f>VLOOKUP($BK42,[1]TaxYear2023!$A$2:$J$433,5,FALSE)</f>
        <v>1.4131</v>
      </c>
      <c r="AC42" s="54">
        <f>VLOOKUP($BK42,[1]TaxYear2023!$A$2:$J$433,6,FALSE)</f>
        <v>0</v>
      </c>
      <c r="AD42" s="55">
        <f>VLOOKUP($BK42,[1]TaxYear2023!$A$2:$J$433,7,FALSE)</f>
        <v>1.1843999999999999</v>
      </c>
      <c r="AH42" s="54">
        <f>VLOOKUP($BK42,[1]TaxYear2024!$A$2:$J$433,5,FALSE)</f>
        <v>1.4131</v>
      </c>
      <c r="AI42" s="54">
        <f>VLOOKUP($BK42,[1]TaxYear2024!$A$2:$J$433,6,FALSE)</f>
        <v>0</v>
      </c>
      <c r="AJ42" s="55">
        <f>VLOOKUP($BK42,[1]TaxYear2024!$A$2:$J$433,7,FALSE)</f>
        <v>1.1843999999999999</v>
      </c>
      <c r="AK42" s="53">
        <v>0.88</v>
      </c>
      <c r="AM42" s="54">
        <v>0.74829999999999997</v>
      </c>
      <c r="AN42" s="54">
        <f>VLOOKUP($BK42,[1]TaxYear2025!$A$2:$J$433,5,FALSE)</f>
        <v>0.88</v>
      </c>
      <c r="AO42" s="54">
        <f>VLOOKUP($BK42,[1]TaxYear2025!$A$2:$J$433,6,FALSE)</f>
        <v>0</v>
      </c>
      <c r="AP42" s="55">
        <f>VLOOKUP($BK42,[1]TaxYear2025!$A$2:$J$433,7,FALSE)</f>
        <v>0.74829999999999997</v>
      </c>
      <c r="AQ42" s="56">
        <f t="shared" si="17"/>
        <v>0</v>
      </c>
      <c r="AR42" s="56">
        <f t="shared" si="17"/>
        <v>0</v>
      </c>
      <c r="AS42" s="56">
        <f t="shared" si="17"/>
        <v>0</v>
      </c>
      <c r="AT42" s="57">
        <f t="shared" si="18"/>
        <v>0</v>
      </c>
      <c r="AU42" s="56">
        <f t="shared" si="18"/>
        <v>0</v>
      </c>
      <c r="AV42" s="58">
        <f t="shared" si="18"/>
        <v>0</v>
      </c>
      <c r="AW42" s="56">
        <f t="shared" si="19"/>
        <v>0</v>
      </c>
      <c r="AX42" s="56">
        <f t="shared" si="19"/>
        <v>0</v>
      </c>
      <c r="AY42" s="58">
        <f t="shared" si="19"/>
        <v>0</v>
      </c>
      <c r="AZ42" s="56">
        <f t="shared" si="20"/>
        <v>0</v>
      </c>
      <c r="BA42" s="56">
        <f t="shared" si="20"/>
        <v>0</v>
      </c>
      <c r="BB42" s="58">
        <f t="shared" si="20"/>
        <v>0</v>
      </c>
      <c r="BC42" s="56">
        <f t="shared" si="16"/>
        <v>0</v>
      </c>
      <c r="BD42" s="56">
        <f t="shared" si="16"/>
        <v>0</v>
      </c>
      <c r="BE42" s="58">
        <f t="shared" si="16"/>
        <v>0</v>
      </c>
      <c r="BF42" s="56">
        <f t="shared" si="12"/>
        <v>0</v>
      </c>
      <c r="BG42" s="56">
        <f t="shared" si="12"/>
        <v>0</v>
      </c>
      <c r="BH42" s="58">
        <f t="shared" si="12"/>
        <v>0</v>
      </c>
      <c r="BJ42" s="18" t="s">
        <v>37</v>
      </c>
      <c r="BK42" s="18" t="str">
        <f t="shared" si="7"/>
        <v>009CARROLLMcKENZIE SSD</v>
      </c>
    </row>
    <row r="43" spans="1:63" x14ac:dyDescent="0.25">
      <c r="A43" s="18" t="s">
        <v>38</v>
      </c>
      <c r="C43" s="18" t="s">
        <v>405</v>
      </c>
      <c r="D43" s="53">
        <f>VLOOKUP($BK43,[1]TaxYear2019!$A$2:$J$433,5,FALSE)</f>
        <v>1.5519000000000001</v>
      </c>
      <c r="E43" s="54">
        <f>VLOOKUP($BK43,[1]TaxYear2019!$A$2:$J$433,6,FALSE)</f>
        <v>0</v>
      </c>
      <c r="F43" s="55">
        <f>VLOOKUP($BK43,[1]TaxYear2019!$A$2:$J$433,7,FALSE)</f>
        <v>1.5234000000000001</v>
      </c>
      <c r="G43" s="54">
        <v>1.4131</v>
      </c>
      <c r="I43" s="54">
        <v>1.3539000000000001</v>
      </c>
      <c r="J43" s="54">
        <f>VLOOKUP($BK43,[1]TaxYear2020!$A$2:$J$433,5,FALSE)</f>
        <v>1.4131</v>
      </c>
      <c r="K43" s="54">
        <f>VLOOKUP($BK43,[1]TaxYear2020!$A$2:$J$433,6,FALSE)</f>
        <v>0</v>
      </c>
      <c r="L43" s="55">
        <f>VLOOKUP($BK43,[1]TaxYear2020!$A$2:$J$433,7,FALSE)</f>
        <v>1.3539000000000001</v>
      </c>
      <c r="P43" s="54">
        <f>VLOOKUP($BK43,[1]TaxYear2021!$A$2:$J$433,5,FALSE)</f>
        <v>1.4131</v>
      </c>
      <c r="Q43" s="54">
        <f>VLOOKUP($BK43,[1]TaxYear2021!$A$2:$J$433,6,FALSE)</f>
        <v>0</v>
      </c>
      <c r="R43" s="54">
        <f>VLOOKUP($BK43,[1]TaxYear2021!$A$2:$J$433,7,FALSE)</f>
        <v>1.3539000000000001</v>
      </c>
      <c r="V43" s="54">
        <f>VLOOKUP($BK43,[1]TaxYear2022!$A$2:$J$433,5,FALSE)</f>
        <v>1.4131</v>
      </c>
      <c r="W43" s="54">
        <f>VLOOKUP($BK43,[1]TaxYear2022!$A$2:$J$433,6,FALSE)</f>
        <v>0</v>
      </c>
      <c r="X43" s="55">
        <f>VLOOKUP($BK43,[1]TaxYear2022!$A$2:$J$433,7,FALSE)</f>
        <v>1.3539000000000001</v>
      </c>
      <c r="AB43" s="54">
        <f>VLOOKUP($BK43,[1]TaxYear2023!$A$2:$J$433,5,FALSE)</f>
        <v>1.4131</v>
      </c>
      <c r="AC43" s="54">
        <f>VLOOKUP($BK43,[1]TaxYear2023!$A$2:$J$433,6,FALSE)</f>
        <v>0</v>
      </c>
      <c r="AD43" s="55">
        <f>VLOOKUP($BK43,[1]TaxYear2023!$A$2:$J$433,7,FALSE)</f>
        <v>1.3539000000000001</v>
      </c>
      <c r="AH43" s="54">
        <f>VLOOKUP($BK43,[1]TaxYear2024!$A$2:$J$433,5,FALSE)</f>
        <v>1.4131</v>
      </c>
      <c r="AI43" s="54">
        <f>VLOOKUP($BK43,[1]TaxYear2024!$A$2:$J$433,6,FALSE)</f>
        <v>0</v>
      </c>
      <c r="AJ43" s="55">
        <f>VLOOKUP($BK43,[1]TaxYear2024!$A$2:$J$433,7,FALSE)</f>
        <v>1.3539000000000001</v>
      </c>
      <c r="AK43" s="53">
        <v>0.88</v>
      </c>
      <c r="AM43" s="54">
        <v>0.80740000000000001</v>
      </c>
      <c r="AN43" s="54">
        <f>VLOOKUP($BK43,[1]TaxYear2025!$A$2:$J$433,5,FALSE)</f>
        <v>0.88</v>
      </c>
      <c r="AO43" s="54">
        <f>VLOOKUP($BK43,[1]TaxYear2025!$A$2:$J$433,6,FALSE)</f>
        <v>0</v>
      </c>
      <c r="AP43" s="55">
        <f>VLOOKUP($BK43,[1]TaxYear2025!$A$2:$J$433,7,FALSE)</f>
        <v>0.80740000000000001</v>
      </c>
      <c r="AQ43" s="56">
        <f t="shared" si="17"/>
        <v>0</v>
      </c>
      <c r="AR43" s="56">
        <f t="shared" si="17"/>
        <v>0</v>
      </c>
      <c r="AS43" s="56">
        <f t="shared" si="17"/>
        <v>0</v>
      </c>
      <c r="AT43" s="57">
        <f t="shared" si="18"/>
        <v>0</v>
      </c>
      <c r="AU43" s="56">
        <f t="shared" si="18"/>
        <v>0</v>
      </c>
      <c r="AV43" s="58">
        <f t="shared" si="18"/>
        <v>0</v>
      </c>
      <c r="AW43" s="56">
        <f t="shared" si="19"/>
        <v>0</v>
      </c>
      <c r="AX43" s="56">
        <f t="shared" si="19"/>
        <v>0</v>
      </c>
      <c r="AY43" s="58">
        <f t="shared" si="19"/>
        <v>0</v>
      </c>
      <c r="AZ43" s="56">
        <f t="shared" si="20"/>
        <v>0</v>
      </c>
      <c r="BA43" s="56">
        <f t="shared" si="20"/>
        <v>0</v>
      </c>
      <c r="BB43" s="58">
        <f t="shared" si="20"/>
        <v>0</v>
      </c>
      <c r="BC43" s="56">
        <f t="shared" si="16"/>
        <v>0</v>
      </c>
      <c r="BD43" s="56">
        <f t="shared" si="16"/>
        <v>0</v>
      </c>
      <c r="BE43" s="58">
        <f t="shared" si="16"/>
        <v>0</v>
      </c>
      <c r="BF43" s="56">
        <f t="shared" si="12"/>
        <v>0</v>
      </c>
      <c r="BG43" s="56">
        <f t="shared" si="12"/>
        <v>0</v>
      </c>
      <c r="BH43" s="58">
        <f t="shared" si="12"/>
        <v>0</v>
      </c>
      <c r="BJ43" s="18" t="s">
        <v>37</v>
      </c>
      <c r="BK43" s="18" t="str">
        <f t="shared" si="7"/>
        <v>009CARROLLSOUTH CARROLL CO SSD</v>
      </c>
    </row>
    <row r="44" spans="1:63" x14ac:dyDescent="0.25">
      <c r="A44" s="18" t="s">
        <v>38</v>
      </c>
      <c r="C44" s="18" t="s">
        <v>403</v>
      </c>
      <c r="D44" s="53">
        <f>VLOOKUP($BK44,[1]TaxYear2019!$A$2:$J$433,5,FALSE)</f>
        <v>1.5519000000000001</v>
      </c>
      <c r="E44" s="54">
        <f>VLOOKUP($BK44,[1]TaxYear2019!$A$2:$J$433,6,FALSE)</f>
        <v>0</v>
      </c>
      <c r="F44" s="55">
        <f>VLOOKUP($BK44,[1]TaxYear2019!$A$2:$J$433,7,FALSE)</f>
        <v>1.3486</v>
      </c>
      <c r="G44" s="54">
        <v>1.4131</v>
      </c>
      <c r="I44" s="54">
        <v>1.2206999999999999</v>
      </c>
      <c r="J44" s="54">
        <f>VLOOKUP($BK44,[1]TaxYear2020!$A$2:$J$433,5,FALSE)</f>
        <v>1.4131</v>
      </c>
      <c r="K44" s="54">
        <f>VLOOKUP($BK44,[1]TaxYear2020!$A$2:$J$433,6,FALSE)</f>
        <v>0</v>
      </c>
      <c r="L44" s="55">
        <f>VLOOKUP($BK44,[1]TaxYear2020!$A$2:$J$433,7,FALSE)</f>
        <v>1.2206999999999999</v>
      </c>
      <c r="P44" s="54">
        <f>VLOOKUP($BK44,[1]TaxYear2021!$A$2:$J$433,5,FALSE)</f>
        <v>1.4131</v>
      </c>
      <c r="Q44" s="54">
        <f>VLOOKUP($BK44,[1]TaxYear2021!$A$2:$J$433,6,FALSE)</f>
        <v>0</v>
      </c>
      <c r="R44" s="54">
        <f>VLOOKUP($BK44,[1]TaxYear2021!$A$2:$J$433,7,FALSE)</f>
        <v>1.2206999999999999</v>
      </c>
      <c r="V44" s="54">
        <f>VLOOKUP($BK44,[1]TaxYear2022!$A$2:$J$433,5,FALSE)</f>
        <v>1.4131</v>
      </c>
      <c r="W44" s="54">
        <f>VLOOKUP($BK44,[1]TaxYear2022!$A$2:$J$433,6,FALSE)</f>
        <v>0</v>
      </c>
      <c r="X44" s="55">
        <f>VLOOKUP($BK44,[1]TaxYear2022!$A$2:$J$433,7,FALSE)</f>
        <v>1.2206999999999999</v>
      </c>
      <c r="AB44" s="54">
        <f>VLOOKUP($BK44,[1]TaxYear2023!$A$2:$J$433,5,FALSE)</f>
        <v>1.4131</v>
      </c>
      <c r="AC44" s="54">
        <f>VLOOKUP($BK44,[1]TaxYear2023!$A$2:$J$433,6,FALSE)</f>
        <v>0</v>
      </c>
      <c r="AD44" s="55">
        <f>VLOOKUP($BK44,[1]TaxYear2023!$A$2:$J$433,7,FALSE)</f>
        <v>1.2206999999999999</v>
      </c>
      <c r="AH44" s="54">
        <f>VLOOKUP($BK44,[1]TaxYear2024!$A$2:$J$433,5,FALSE)</f>
        <v>1.4131</v>
      </c>
      <c r="AI44" s="54">
        <f>VLOOKUP($BK44,[1]TaxYear2024!$A$2:$J$433,6,FALSE)</f>
        <v>0</v>
      </c>
      <c r="AJ44" s="55">
        <f>VLOOKUP($BK44,[1]TaxYear2024!$A$2:$J$433,7,FALSE)</f>
        <v>1.2206999999999999</v>
      </c>
      <c r="AK44" s="53">
        <v>0.88</v>
      </c>
      <c r="AM44" s="54">
        <v>0.75819999999999999</v>
      </c>
      <c r="AN44" s="54">
        <f>VLOOKUP($BK44,[1]TaxYear2025!$A$2:$J$433,5,FALSE)</f>
        <v>0.88</v>
      </c>
      <c r="AO44" s="54">
        <f>VLOOKUP($BK44,[1]TaxYear2025!$A$2:$J$433,6,FALSE)</f>
        <v>0</v>
      </c>
      <c r="AP44" s="55">
        <f>VLOOKUP($BK44,[1]TaxYear2025!$A$2:$J$433,7,FALSE)</f>
        <v>0.75819999999999999</v>
      </c>
      <c r="AQ44" s="56">
        <f t="shared" si="17"/>
        <v>0</v>
      </c>
      <c r="AR44" s="56">
        <f t="shared" si="17"/>
        <v>0</v>
      </c>
      <c r="AS44" s="56">
        <f t="shared" si="17"/>
        <v>0</v>
      </c>
      <c r="AT44" s="57">
        <f t="shared" si="18"/>
        <v>0</v>
      </c>
      <c r="AU44" s="56">
        <f t="shared" si="18"/>
        <v>0</v>
      </c>
      <c r="AV44" s="58">
        <f t="shared" si="18"/>
        <v>0</v>
      </c>
      <c r="AW44" s="56">
        <f t="shared" si="19"/>
        <v>0</v>
      </c>
      <c r="AX44" s="56">
        <f t="shared" si="19"/>
        <v>0</v>
      </c>
      <c r="AY44" s="58">
        <f t="shared" si="19"/>
        <v>0</v>
      </c>
      <c r="AZ44" s="56">
        <f t="shared" si="20"/>
        <v>0</v>
      </c>
      <c r="BA44" s="56">
        <f t="shared" si="20"/>
        <v>0</v>
      </c>
      <c r="BB44" s="58">
        <f t="shared" si="20"/>
        <v>0</v>
      </c>
      <c r="BC44" s="56">
        <f t="shared" si="16"/>
        <v>0</v>
      </c>
      <c r="BD44" s="56">
        <f t="shared" si="16"/>
        <v>0</v>
      </c>
      <c r="BE44" s="58">
        <f t="shared" si="16"/>
        <v>0</v>
      </c>
      <c r="BF44" s="56">
        <f t="shared" si="12"/>
        <v>0</v>
      </c>
      <c r="BG44" s="56">
        <f t="shared" si="12"/>
        <v>0</v>
      </c>
      <c r="BH44" s="58">
        <f t="shared" si="12"/>
        <v>0</v>
      </c>
      <c r="BJ44" s="18" t="s">
        <v>37</v>
      </c>
      <c r="BK44" s="18" t="str">
        <f t="shared" si="7"/>
        <v>009CARROLLWEST CARROLL CO SSD</v>
      </c>
    </row>
    <row r="45" spans="1:63" x14ac:dyDescent="0.25">
      <c r="A45" s="18" t="s">
        <v>38</v>
      </c>
      <c r="D45" s="53">
        <f>VLOOKUP($BK45,[1]TaxYear2019!$A$2:$J$433,5,FALSE)</f>
        <v>1.5519000000000001</v>
      </c>
      <c r="E45" s="54">
        <f>VLOOKUP($BK45,[1]TaxYear2019!$A$2:$J$433,6,FALSE)</f>
        <v>0</v>
      </c>
      <c r="F45" s="55">
        <f>VLOOKUP($BK45,[1]TaxYear2019!$A$2:$J$433,7,FALSE)</f>
        <v>0</v>
      </c>
      <c r="G45" s="54">
        <v>1.4131</v>
      </c>
      <c r="J45" s="54">
        <f>VLOOKUP($BK45,[1]TaxYear2020!$A$2:$J$433,5,FALSE)</f>
        <v>1.4131</v>
      </c>
      <c r="K45" s="54">
        <f>VLOOKUP($BK45,[1]TaxYear2020!$A$2:$J$433,6,FALSE)</f>
        <v>0</v>
      </c>
      <c r="L45" s="55">
        <f>VLOOKUP($BK45,[1]TaxYear2020!$A$2:$J$433,7,FALSE)</f>
        <v>0</v>
      </c>
      <c r="P45" s="54">
        <f>VLOOKUP($BK45,[1]TaxYear2021!$A$2:$J$433,5,FALSE)</f>
        <v>1.4131</v>
      </c>
      <c r="Q45" s="54">
        <f>VLOOKUP($BK45,[1]TaxYear2021!$A$2:$J$433,6,FALSE)</f>
        <v>0</v>
      </c>
      <c r="R45" s="54">
        <f>VLOOKUP($BK45,[1]TaxYear2021!$A$2:$J$433,7,FALSE)</f>
        <v>0</v>
      </c>
      <c r="V45" s="54">
        <f>VLOOKUP($BK45,[1]TaxYear2022!$A$2:$J$433,5,FALSE)</f>
        <v>1.4131</v>
      </c>
      <c r="W45" s="54">
        <f>VLOOKUP($BK45,[1]TaxYear2022!$A$2:$J$433,6,FALSE)</f>
        <v>0</v>
      </c>
      <c r="X45" s="55">
        <f>VLOOKUP($BK45,[1]TaxYear2022!$A$2:$J$433,7,FALSE)</f>
        <v>0</v>
      </c>
      <c r="AB45" s="54">
        <f>VLOOKUP($BK45,[1]TaxYear2023!$A$2:$J$433,5,FALSE)</f>
        <v>1.4131</v>
      </c>
      <c r="AC45" s="54">
        <f>VLOOKUP($BK45,[1]TaxYear2023!$A$2:$J$433,6,FALSE)</f>
        <v>0</v>
      </c>
      <c r="AD45" s="55">
        <f>VLOOKUP($BK45,[1]TaxYear2023!$A$2:$J$433,7,FALSE)</f>
        <v>0</v>
      </c>
      <c r="AH45" s="54">
        <f>VLOOKUP($BK45,[1]TaxYear2024!$A$2:$J$433,5,FALSE)</f>
        <v>1.4131</v>
      </c>
      <c r="AI45" s="54">
        <f>VLOOKUP($BK45,[1]TaxYear2024!$A$2:$J$433,6,FALSE)</f>
        <v>0</v>
      </c>
      <c r="AJ45" s="55">
        <f>VLOOKUP($BK45,[1]TaxYear2024!$A$2:$J$433,7,FALSE)</f>
        <v>0</v>
      </c>
      <c r="AK45" s="53">
        <v>0.88</v>
      </c>
      <c r="AN45" s="54">
        <f>VLOOKUP($BK45,[1]TaxYear2025!$A$2:$J$433,5,FALSE)</f>
        <v>0.88</v>
      </c>
      <c r="AO45" s="54">
        <f>VLOOKUP($BK45,[1]TaxYear2025!$A$2:$J$433,6,FALSE)</f>
        <v>0</v>
      </c>
      <c r="AP45" s="55">
        <f>VLOOKUP($BK45,[1]TaxYear2025!$A$2:$J$433,7,FALSE)</f>
        <v>0</v>
      </c>
      <c r="AQ45" s="56">
        <f t="shared" si="17"/>
        <v>0</v>
      </c>
      <c r="AR45" s="56">
        <f t="shared" si="17"/>
        <v>0</v>
      </c>
      <c r="AS45" s="56">
        <f t="shared" si="17"/>
        <v>0</v>
      </c>
      <c r="AT45" s="57">
        <f t="shared" si="18"/>
        <v>0</v>
      </c>
      <c r="AU45" s="56">
        <f t="shared" si="18"/>
        <v>0</v>
      </c>
      <c r="AV45" s="58">
        <f t="shared" si="18"/>
        <v>0</v>
      </c>
      <c r="AW45" s="56">
        <f t="shared" si="19"/>
        <v>0</v>
      </c>
      <c r="AX45" s="56">
        <f t="shared" si="19"/>
        <v>0</v>
      </c>
      <c r="AY45" s="58">
        <f t="shared" si="19"/>
        <v>0</v>
      </c>
      <c r="AZ45" s="56">
        <f t="shared" si="20"/>
        <v>0</v>
      </c>
      <c r="BA45" s="56">
        <f t="shared" si="20"/>
        <v>0</v>
      </c>
      <c r="BB45" s="58">
        <f t="shared" si="20"/>
        <v>0</v>
      </c>
      <c r="BC45" s="56">
        <f t="shared" si="16"/>
        <v>0</v>
      </c>
      <c r="BD45" s="56">
        <f t="shared" si="16"/>
        <v>0</v>
      </c>
      <c r="BE45" s="58">
        <f t="shared" si="16"/>
        <v>0</v>
      </c>
      <c r="BF45" s="56">
        <f t="shared" si="12"/>
        <v>0</v>
      </c>
      <c r="BG45" s="56">
        <f t="shared" si="12"/>
        <v>0</v>
      </c>
      <c r="BH45" s="58">
        <f t="shared" si="12"/>
        <v>0</v>
      </c>
      <c r="BJ45" s="18" t="s">
        <v>37</v>
      </c>
      <c r="BK45" s="18" t="str">
        <f t="shared" si="7"/>
        <v>009CARROLL</v>
      </c>
    </row>
    <row r="46" spans="1:63" x14ac:dyDescent="0.25">
      <c r="A46" s="18" t="s">
        <v>42</v>
      </c>
      <c r="B46" s="18" t="s">
        <v>406</v>
      </c>
      <c r="D46" s="53">
        <f>VLOOKUP($BK46,[1]TaxYear2019!$A$2:$J$433,5,FALSE)</f>
        <v>2.4700000000000002</v>
      </c>
      <c r="E46" s="54">
        <f>VLOOKUP($BK46,[1]TaxYear2019!$A$2:$J$433,6,FALSE)</f>
        <v>1.85</v>
      </c>
      <c r="F46" s="55">
        <f>VLOOKUP($BK46,[1]TaxYear2019!$A$2:$J$433,7,FALSE)</f>
        <v>0</v>
      </c>
      <c r="J46" s="54">
        <f>VLOOKUP($BK46,[1]TaxYear2020!$A$2:$J$433,5,FALSE)</f>
        <v>2.4700000000000002</v>
      </c>
      <c r="K46" s="54">
        <f>VLOOKUP($BK46,[1]TaxYear2020!$A$2:$J$433,6,FALSE)</f>
        <v>1.85</v>
      </c>
      <c r="L46" s="55">
        <f>VLOOKUP($BK46,[1]TaxYear2020!$A$2:$J$433,7,FALSE)</f>
        <v>0</v>
      </c>
      <c r="M46" s="53">
        <v>2.0299999999999998</v>
      </c>
      <c r="N46" s="54">
        <v>1.5706</v>
      </c>
      <c r="P46" s="54">
        <f>VLOOKUP($BK46,[1]TaxYear2021!$A$2:$J$433,5,FALSE)</f>
        <v>2.0299999999999998</v>
      </c>
      <c r="Q46" s="54">
        <f>VLOOKUP($BK46,[1]TaxYear2021!$A$2:$J$433,6,FALSE)</f>
        <v>1.57</v>
      </c>
      <c r="R46" s="54">
        <f>VLOOKUP($BK46,[1]TaxYear2021!$A$2:$J$433,7,FALSE)</f>
        <v>0</v>
      </c>
      <c r="V46" s="54">
        <f>VLOOKUP($BK46,[1]TaxYear2022!$A$2:$J$433,5,FALSE)</f>
        <v>2.0299999999999998</v>
      </c>
      <c r="W46" s="54">
        <f>VLOOKUP($BK46,[1]TaxYear2022!$A$2:$J$433,6,FALSE)</f>
        <v>1.57</v>
      </c>
      <c r="X46" s="55">
        <f>VLOOKUP($BK46,[1]TaxYear2022!$A$2:$J$433,7,FALSE)</f>
        <v>0</v>
      </c>
      <c r="AB46" s="54">
        <f>VLOOKUP($BK46,[1]TaxYear2023!$A$2:$J$433,5,FALSE)</f>
        <v>2.1800000000000002</v>
      </c>
      <c r="AC46" s="54">
        <f>VLOOKUP($BK46,[1]TaxYear2023!$A$2:$J$433,6,FALSE)</f>
        <v>1.65</v>
      </c>
      <c r="AD46" s="55">
        <f>VLOOKUP($BK46,[1]TaxYear2023!$A$2:$J$433,7,FALSE)</f>
        <v>0</v>
      </c>
      <c r="AH46" s="54">
        <f>VLOOKUP($BK46,[1]TaxYear2024!$A$2:$J$433,5,FALSE)</f>
        <v>2.1800000000000002</v>
      </c>
      <c r="AI46" s="54">
        <f>VLOOKUP($BK46,[1]TaxYear2024!$A$2:$J$433,6,FALSE)</f>
        <v>1.65</v>
      </c>
      <c r="AJ46" s="55">
        <f>VLOOKUP($BK46,[1]TaxYear2024!$A$2:$J$433,7,FALSE)</f>
        <v>0</v>
      </c>
      <c r="AN46" s="54">
        <f>VLOOKUP($BK46,[1]TaxYear2025!$A$2:$J$433,5,FALSE)</f>
        <v>2.1800000000000002</v>
      </c>
      <c r="AO46" s="54">
        <f>VLOOKUP($BK46,[1]TaxYear2025!$A$2:$J$433,6,FALSE)</f>
        <v>1.74</v>
      </c>
      <c r="AP46" s="55">
        <f>VLOOKUP($BK46,[1]TaxYear2025!$A$2:$J$433,7,FALSE)</f>
        <v>0</v>
      </c>
      <c r="AQ46" s="56">
        <f t="shared" si="17"/>
        <v>0</v>
      </c>
      <c r="AR46" s="56">
        <f t="shared" si="17"/>
        <v>0</v>
      </c>
      <c r="AS46" s="56">
        <f t="shared" si="17"/>
        <v>0</v>
      </c>
      <c r="AT46" s="57">
        <f t="shared" si="18"/>
        <v>0</v>
      </c>
      <c r="AU46" s="56">
        <f t="shared" si="18"/>
        <v>-3.8201961033990095E-4</v>
      </c>
      <c r="AV46" s="58">
        <f t="shared" si="18"/>
        <v>0</v>
      </c>
      <c r="AW46" s="56">
        <f t="shared" si="19"/>
        <v>0</v>
      </c>
      <c r="AX46" s="56">
        <f t="shared" si="19"/>
        <v>0</v>
      </c>
      <c r="AY46" s="58">
        <f t="shared" si="19"/>
        <v>0</v>
      </c>
      <c r="AZ46" s="56">
        <f t="shared" si="20"/>
        <v>7.389162561576379E-2</v>
      </c>
      <c r="BA46" s="56">
        <f t="shared" si="20"/>
        <v>5.0955414012738842E-2</v>
      </c>
      <c r="BB46" s="58">
        <f t="shared" si="20"/>
        <v>0</v>
      </c>
      <c r="BC46" s="56">
        <f t="shared" si="16"/>
        <v>0</v>
      </c>
      <c r="BD46" s="56">
        <f t="shared" si="16"/>
        <v>0</v>
      </c>
      <c r="BE46" s="58">
        <f t="shared" si="16"/>
        <v>0</v>
      </c>
      <c r="BF46" s="56">
        <f t="shared" si="12"/>
        <v>0</v>
      </c>
      <c r="BG46" s="56">
        <f t="shared" si="12"/>
        <v>5.4545454545454675E-2</v>
      </c>
      <c r="BH46" s="58">
        <f t="shared" si="12"/>
        <v>0</v>
      </c>
      <c r="BJ46" s="18" t="s">
        <v>41</v>
      </c>
      <c r="BK46" s="18" t="str">
        <f t="shared" si="7"/>
        <v>010CARTERELIZABETHTON</v>
      </c>
    </row>
    <row r="47" spans="1:63" x14ac:dyDescent="0.25">
      <c r="A47" s="18" t="s">
        <v>42</v>
      </c>
      <c r="B47" s="18" t="s">
        <v>407</v>
      </c>
      <c r="D47" s="53">
        <f>VLOOKUP($BK47,[1]TaxYear2019!$A$2:$J$433,5,FALSE)</f>
        <v>2.4700000000000002</v>
      </c>
      <c r="E47" s="54">
        <f>VLOOKUP($BK47,[1]TaxYear2019!$A$2:$J$433,6,FALSE)</f>
        <v>1.83</v>
      </c>
      <c r="F47" s="55">
        <f>VLOOKUP($BK47,[1]TaxYear2019!$A$2:$J$433,7,FALSE)</f>
        <v>0</v>
      </c>
      <c r="J47" s="54">
        <f>VLOOKUP($BK47,[1]TaxYear2020!$A$2:$J$433,5,FALSE)</f>
        <v>2.4700000000000002</v>
      </c>
      <c r="K47" s="54">
        <f>VLOOKUP($BK47,[1]TaxYear2020!$A$2:$J$433,6,FALSE)</f>
        <v>1.83</v>
      </c>
      <c r="L47" s="55">
        <f>VLOOKUP($BK47,[1]TaxYear2020!$A$2:$J$433,7,FALSE)</f>
        <v>0</v>
      </c>
      <c r="M47" s="53">
        <v>2.0299999999999998</v>
      </c>
      <c r="N47" s="54">
        <v>1.5505</v>
      </c>
      <c r="P47" s="54">
        <f>VLOOKUP($BK47,[1]TaxYear2021!$A$2:$J$433,5,FALSE)</f>
        <v>2.0299999999999998</v>
      </c>
      <c r="Q47" s="54">
        <f>VLOOKUP($BK47,[1]TaxYear2021!$A$2:$J$433,6,FALSE)</f>
        <v>1.55</v>
      </c>
      <c r="R47" s="54">
        <f>VLOOKUP($BK47,[1]TaxYear2021!$A$2:$J$433,7,FALSE)</f>
        <v>0</v>
      </c>
      <c r="V47" s="54">
        <f>VLOOKUP($BK47,[1]TaxYear2022!$A$2:$J$433,5,FALSE)</f>
        <v>2.0299999999999998</v>
      </c>
      <c r="W47" s="54">
        <f>VLOOKUP($BK47,[1]TaxYear2022!$A$2:$J$433,6,FALSE)</f>
        <v>1.55</v>
      </c>
      <c r="X47" s="55">
        <f>VLOOKUP($BK47,[1]TaxYear2022!$A$2:$J$433,7,FALSE)</f>
        <v>0</v>
      </c>
      <c r="AB47" s="54">
        <f>VLOOKUP($BK47,[1]TaxYear2023!$A$2:$J$433,5,FALSE)</f>
        <v>2.1800000000000002</v>
      </c>
      <c r="AC47" s="54">
        <f>VLOOKUP($BK47,[1]TaxYear2023!$A$2:$J$433,6,FALSE)</f>
        <v>1.8</v>
      </c>
      <c r="AD47" s="55">
        <f>VLOOKUP($BK47,[1]TaxYear2023!$A$2:$J$433,7,FALSE)</f>
        <v>0</v>
      </c>
      <c r="AH47" s="54">
        <f>VLOOKUP($BK47,[1]TaxYear2024!$A$2:$J$433,5,FALSE)</f>
        <v>2.1800000000000002</v>
      </c>
      <c r="AI47" s="54">
        <f>VLOOKUP($BK47,[1]TaxYear2024!$A$2:$J$433,6,FALSE)</f>
        <v>1.8774999999999999</v>
      </c>
      <c r="AJ47" s="55">
        <f>VLOOKUP($BK47,[1]TaxYear2024!$A$2:$J$433,7,FALSE)</f>
        <v>0</v>
      </c>
      <c r="AN47" s="54">
        <f>VLOOKUP($BK47,[1]TaxYear2025!$A$2:$J$433,5,FALSE)</f>
        <v>2.1800000000000002</v>
      </c>
      <c r="AO47" s="54">
        <f>VLOOKUP($BK47,[1]TaxYear2025!$A$2:$J$433,6,FALSE)</f>
        <v>2.3965000000000001</v>
      </c>
      <c r="AP47" s="55">
        <f>VLOOKUP($BK47,[1]TaxYear2025!$A$2:$J$433,7,FALSE)</f>
        <v>0</v>
      </c>
      <c r="AQ47" s="56">
        <f t="shared" si="17"/>
        <v>0</v>
      </c>
      <c r="AR47" s="56">
        <f t="shared" si="17"/>
        <v>0</v>
      </c>
      <c r="AS47" s="56">
        <f t="shared" si="17"/>
        <v>0</v>
      </c>
      <c r="AT47" s="57">
        <f t="shared" si="18"/>
        <v>0</v>
      </c>
      <c r="AU47" s="56">
        <f t="shared" si="18"/>
        <v>-3.2247662044493364E-4</v>
      </c>
      <c r="AV47" s="58">
        <f t="shared" si="18"/>
        <v>0</v>
      </c>
      <c r="AW47" s="56">
        <f t="shared" si="19"/>
        <v>0</v>
      </c>
      <c r="AX47" s="56">
        <f t="shared" si="19"/>
        <v>0</v>
      </c>
      <c r="AY47" s="58">
        <f t="shared" si="19"/>
        <v>0</v>
      </c>
      <c r="AZ47" s="56">
        <f t="shared" si="20"/>
        <v>7.389162561576379E-2</v>
      </c>
      <c r="BA47" s="56">
        <f t="shared" si="20"/>
        <v>0.16129032258064524</v>
      </c>
      <c r="BB47" s="58">
        <f t="shared" si="20"/>
        <v>0</v>
      </c>
      <c r="BC47" s="56">
        <f t="shared" si="16"/>
        <v>0</v>
      </c>
      <c r="BD47" s="56">
        <f t="shared" si="16"/>
        <v>4.3055555555555403E-2</v>
      </c>
      <c r="BE47" s="58">
        <f t="shared" si="16"/>
        <v>0</v>
      </c>
      <c r="BF47" s="56">
        <f t="shared" si="12"/>
        <v>0</v>
      </c>
      <c r="BG47" s="56">
        <f t="shared" si="12"/>
        <v>0.27643142476697746</v>
      </c>
      <c r="BH47" s="58">
        <f t="shared" si="12"/>
        <v>0</v>
      </c>
      <c r="BJ47" s="18" t="s">
        <v>41</v>
      </c>
      <c r="BK47" s="18" t="str">
        <f t="shared" si="7"/>
        <v>010CARTERJOHNSON CITY</v>
      </c>
    </row>
    <row r="48" spans="1:63" x14ac:dyDescent="0.25">
      <c r="A48" s="18" t="s">
        <v>42</v>
      </c>
      <c r="B48" s="18" t="s">
        <v>408</v>
      </c>
      <c r="D48" s="53">
        <f>VLOOKUP($BK48,[1]TaxYear2019!$A$2:$J$433,5,FALSE)</f>
        <v>2.4700000000000002</v>
      </c>
      <c r="E48" s="54">
        <f>VLOOKUP($BK48,[1]TaxYear2019!$A$2:$J$433,6,FALSE)</f>
        <v>0.7</v>
      </c>
      <c r="F48" s="55">
        <f>VLOOKUP($BK48,[1]TaxYear2019!$A$2:$J$433,7,FALSE)</f>
        <v>0</v>
      </c>
      <c r="J48" s="54">
        <f>VLOOKUP($BK48,[1]TaxYear2020!$A$2:$J$433,5,FALSE)</f>
        <v>2.4700000000000002</v>
      </c>
      <c r="K48" s="54">
        <f>VLOOKUP($BK48,[1]TaxYear2020!$A$2:$J$433,6,FALSE)</f>
        <v>0.7</v>
      </c>
      <c r="L48" s="55">
        <f>VLOOKUP($BK48,[1]TaxYear2020!$A$2:$J$433,7,FALSE)</f>
        <v>0</v>
      </c>
      <c r="M48" s="53">
        <v>2.0299999999999998</v>
      </c>
      <c r="N48" s="54">
        <v>0.57130000000000003</v>
      </c>
      <c r="P48" s="54">
        <f>VLOOKUP($BK48,[1]TaxYear2021!$A$2:$J$433,5,FALSE)</f>
        <v>2.0299999999999998</v>
      </c>
      <c r="Q48" s="54">
        <f>VLOOKUP($BK48,[1]TaxYear2021!$A$2:$J$433,6,FALSE)</f>
        <v>0.56999999999999995</v>
      </c>
      <c r="R48" s="54">
        <f>VLOOKUP($BK48,[1]TaxYear2021!$A$2:$J$433,7,FALSE)</f>
        <v>0</v>
      </c>
      <c r="V48" s="54">
        <f>VLOOKUP($BK48,[1]TaxYear2022!$A$2:$J$433,5,FALSE)</f>
        <v>2.0299999999999998</v>
      </c>
      <c r="W48" s="54">
        <f>VLOOKUP($BK48,[1]TaxYear2022!$A$2:$J$433,6,FALSE)</f>
        <v>0.56999999999999995</v>
      </c>
      <c r="X48" s="55">
        <f>VLOOKUP($BK48,[1]TaxYear2022!$A$2:$J$433,7,FALSE)</f>
        <v>0</v>
      </c>
      <c r="AB48" s="54">
        <f>VLOOKUP($BK48,[1]TaxYear2023!$A$2:$J$433,5,FALSE)</f>
        <v>2.1800000000000002</v>
      </c>
      <c r="AC48" s="54">
        <f>VLOOKUP($BK48,[1]TaxYear2023!$A$2:$J$433,6,FALSE)</f>
        <v>0.56999999999999995</v>
      </c>
      <c r="AD48" s="55">
        <f>VLOOKUP($BK48,[1]TaxYear2023!$A$2:$J$433,7,FALSE)</f>
        <v>0</v>
      </c>
      <c r="AH48" s="54">
        <f>VLOOKUP($BK48,[1]TaxYear2024!$A$2:$J$433,5,FALSE)</f>
        <v>2.1800000000000002</v>
      </c>
      <c r="AI48" s="54">
        <f>VLOOKUP($BK48,[1]TaxYear2024!$A$2:$J$433,6,FALSE)</f>
        <v>0.56999999999999995</v>
      </c>
      <c r="AJ48" s="55">
        <f>VLOOKUP($BK48,[1]TaxYear2024!$A$2:$J$433,7,FALSE)</f>
        <v>0</v>
      </c>
      <c r="AN48" s="54">
        <f>VLOOKUP($BK48,[1]TaxYear2025!$A$2:$J$433,5,FALSE)</f>
        <v>2.1800000000000002</v>
      </c>
      <c r="AO48" s="54">
        <f>VLOOKUP($BK48,[1]TaxYear2025!$A$2:$J$433,6,FALSE)</f>
        <v>0.56999999999999995</v>
      </c>
      <c r="AP48" s="55">
        <f>VLOOKUP($BK48,[1]TaxYear2025!$A$2:$J$433,7,FALSE)</f>
        <v>0</v>
      </c>
      <c r="AQ48" s="56">
        <f t="shared" si="17"/>
        <v>0</v>
      </c>
      <c r="AR48" s="56">
        <f t="shared" si="17"/>
        <v>0</v>
      </c>
      <c r="AS48" s="56">
        <f t="shared" si="17"/>
        <v>0</v>
      </c>
      <c r="AT48" s="57">
        <f t="shared" si="18"/>
        <v>0</v>
      </c>
      <c r="AU48" s="56">
        <f t="shared" si="18"/>
        <v>-2.2755119901979315E-3</v>
      </c>
      <c r="AV48" s="58">
        <f t="shared" si="18"/>
        <v>0</v>
      </c>
      <c r="AW48" s="56">
        <f t="shared" si="19"/>
        <v>0</v>
      </c>
      <c r="AX48" s="56">
        <f t="shared" si="19"/>
        <v>0</v>
      </c>
      <c r="AY48" s="58">
        <f t="shared" si="19"/>
        <v>0</v>
      </c>
      <c r="AZ48" s="56">
        <f t="shared" si="20"/>
        <v>7.389162561576379E-2</v>
      </c>
      <c r="BA48" s="56">
        <f t="shared" si="20"/>
        <v>0</v>
      </c>
      <c r="BB48" s="58">
        <f t="shared" si="20"/>
        <v>0</v>
      </c>
      <c r="BC48" s="56">
        <f t="shared" si="16"/>
        <v>0</v>
      </c>
      <c r="BD48" s="56">
        <f t="shared" si="16"/>
        <v>0</v>
      </c>
      <c r="BE48" s="58">
        <f t="shared" si="16"/>
        <v>0</v>
      </c>
      <c r="BF48" s="56">
        <f t="shared" si="12"/>
        <v>0</v>
      </c>
      <c r="BG48" s="56">
        <f t="shared" si="12"/>
        <v>0</v>
      </c>
      <c r="BH48" s="58">
        <f t="shared" si="12"/>
        <v>0</v>
      </c>
      <c r="BJ48" s="18" t="s">
        <v>41</v>
      </c>
      <c r="BK48" s="18" t="str">
        <f t="shared" si="7"/>
        <v>010CARTERWATAUGA</v>
      </c>
    </row>
    <row r="49" spans="1:63" x14ac:dyDescent="0.25">
      <c r="A49" s="18" t="s">
        <v>42</v>
      </c>
      <c r="D49" s="53">
        <f>VLOOKUP($BK49,[1]TaxYear2019!$A$2:$J$433,5,FALSE)</f>
        <v>2.4700000000000002</v>
      </c>
      <c r="E49" s="54">
        <f>VLOOKUP($BK49,[1]TaxYear2019!$A$2:$J$433,6,FALSE)</f>
        <v>0</v>
      </c>
      <c r="F49" s="55">
        <f>VLOOKUP($BK49,[1]TaxYear2019!$A$2:$J$433,7,FALSE)</f>
        <v>0</v>
      </c>
      <c r="J49" s="54">
        <f>VLOOKUP($BK49,[1]TaxYear2020!$A$2:$J$433,5,FALSE)</f>
        <v>2.4700000000000002</v>
      </c>
      <c r="K49" s="54">
        <f>VLOOKUP($BK49,[1]TaxYear2020!$A$2:$J$433,6,FALSE)</f>
        <v>0</v>
      </c>
      <c r="L49" s="55">
        <f>VLOOKUP($BK49,[1]TaxYear2020!$A$2:$J$433,7,FALSE)</f>
        <v>0</v>
      </c>
      <c r="M49" s="53">
        <v>2.0299999999999998</v>
      </c>
      <c r="P49" s="54">
        <f>VLOOKUP($BK49,[1]TaxYear2021!$A$2:$J$433,5,FALSE)</f>
        <v>2.0299999999999998</v>
      </c>
      <c r="Q49" s="54">
        <f>VLOOKUP($BK49,[1]TaxYear2021!$A$2:$J$433,6,FALSE)</f>
        <v>0</v>
      </c>
      <c r="R49" s="54">
        <f>VLOOKUP($BK49,[1]TaxYear2021!$A$2:$J$433,7,FALSE)</f>
        <v>0</v>
      </c>
      <c r="V49" s="54">
        <f>VLOOKUP($BK49,[1]TaxYear2022!$A$2:$J$433,5,FALSE)</f>
        <v>2.0299999999999998</v>
      </c>
      <c r="W49" s="54">
        <f>VLOOKUP($BK49,[1]TaxYear2022!$A$2:$J$433,6,FALSE)</f>
        <v>0</v>
      </c>
      <c r="X49" s="55">
        <f>VLOOKUP($BK49,[1]TaxYear2022!$A$2:$J$433,7,FALSE)</f>
        <v>0</v>
      </c>
      <c r="AB49" s="54">
        <f>VLOOKUP($BK49,[1]TaxYear2023!$A$2:$J$433,5,FALSE)</f>
        <v>2.1800000000000002</v>
      </c>
      <c r="AC49" s="54">
        <f>VLOOKUP($BK49,[1]TaxYear2023!$A$2:$J$433,6,FALSE)</f>
        <v>0</v>
      </c>
      <c r="AD49" s="55">
        <f>VLOOKUP($BK49,[1]TaxYear2023!$A$2:$J$433,7,FALSE)</f>
        <v>0</v>
      </c>
      <c r="AH49" s="54">
        <f>VLOOKUP($BK49,[1]TaxYear2024!$A$2:$J$433,5,FALSE)</f>
        <v>2.1800000000000002</v>
      </c>
      <c r="AI49" s="54">
        <f>VLOOKUP($BK49,[1]TaxYear2024!$A$2:$J$433,6,FALSE)</f>
        <v>0</v>
      </c>
      <c r="AJ49" s="55">
        <f>VLOOKUP($BK49,[1]TaxYear2024!$A$2:$J$433,7,FALSE)</f>
        <v>0</v>
      </c>
      <c r="AN49" s="54">
        <f>VLOOKUP($BK49,[1]TaxYear2025!$A$2:$J$433,5,FALSE)</f>
        <v>2.1800000000000002</v>
      </c>
      <c r="AO49" s="54">
        <f>VLOOKUP($BK49,[1]TaxYear2025!$A$2:$J$433,6,FALSE)</f>
        <v>0</v>
      </c>
      <c r="AP49" s="55">
        <f>VLOOKUP($BK49,[1]TaxYear2025!$A$2:$J$433,7,FALSE)</f>
        <v>0</v>
      </c>
      <c r="AQ49" s="56">
        <f t="shared" si="17"/>
        <v>0</v>
      </c>
      <c r="AR49" s="56">
        <f t="shared" si="17"/>
        <v>0</v>
      </c>
      <c r="AS49" s="56">
        <f t="shared" si="17"/>
        <v>0</v>
      </c>
      <c r="AT49" s="57">
        <f t="shared" si="18"/>
        <v>0</v>
      </c>
      <c r="AU49" s="56">
        <f t="shared" si="18"/>
        <v>0</v>
      </c>
      <c r="AV49" s="58">
        <f t="shared" si="18"/>
        <v>0</v>
      </c>
      <c r="AW49" s="56">
        <f t="shared" si="19"/>
        <v>0</v>
      </c>
      <c r="AX49" s="56">
        <f t="shared" si="19"/>
        <v>0</v>
      </c>
      <c r="AY49" s="58">
        <f t="shared" si="19"/>
        <v>0</v>
      </c>
      <c r="AZ49" s="56">
        <f t="shared" si="20"/>
        <v>7.389162561576379E-2</v>
      </c>
      <c r="BA49" s="56">
        <f t="shared" si="20"/>
        <v>0</v>
      </c>
      <c r="BB49" s="58">
        <f t="shared" si="20"/>
        <v>0</v>
      </c>
      <c r="BC49" s="56">
        <f t="shared" si="16"/>
        <v>0</v>
      </c>
      <c r="BD49" s="56">
        <f t="shared" si="16"/>
        <v>0</v>
      </c>
      <c r="BE49" s="58">
        <f t="shared" si="16"/>
        <v>0</v>
      </c>
      <c r="BF49" s="56">
        <f t="shared" si="12"/>
        <v>0</v>
      </c>
      <c r="BG49" s="56">
        <f t="shared" si="12"/>
        <v>0</v>
      </c>
      <c r="BH49" s="58">
        <f t="shared" si="12"/>
        <v>0</v>
      </c>
      <c r="BJ49" s="18" t="s">
        <v>41</v>
      </c>
      <c r="BK49" s="18" t="str">
        <f t="shared" si="7"/>
        <v>010CARTER</v>
      </c>
    </row>
    <row r="50" spans="1:63" x14ac:dyDescent="0.25">
      <c r="A50" s="18" t="s">
        <v>46</v>
      </c>
      <c r="B50" s="18" t="s">
        <v>409</v>
      </c>
      <c r="D50" s="53">
        <f>VLOOKUP($BK50,[1]TaxYear2019!$A$2:$J$433,5,FALSE)</f>
        <v>2.4765999999999999</v>
      </c>
      <c r="E50" s="54">
        <f>VLOOKUP($BK50,[1]TaxYear2019!$A$2:$J$433,6,FALSE)</f>
        <v>0.50370000000000004</v>
      </c>
      <c r="F50" s="55">
        <f>VLOOKUP($BK50,[1]TaxYear2019!$A$2:$J$433,7,FALSE)</f>
        <v>0</v>
      </c>
      <c r="J50" s="54">
        <f>VLOOKUP($BK50,[1]TaxYear2020!$A$2:$J$433,5,FALSE)</f>
        <v>2.4765999999999999</v>
      </c>
      <c r="K50" s="54">
        <f>VLOOKUP($BK50,[1]TaxYear2020!$A$2:$J$433,6,FALSE)</f>
        <v>0.50370000000000004</v>
      </c>
      <c r="L50" s="55">
        <f>VLOOKUP($BK50,[1]TaxYear2020!$A$2:$J$433,7,FALSE)</f>
        <v>0</v>
      </c>
      <c r="P50" s="54">
        <f>VLOOKUP($BK50,[1]TaxYear2021!$A$2:$J$433,5,FALSE)</f>
        <v>2.4765999999999999</v>
      </c>
      <c r="Q50" s="54">
        <f>VLOOKUP($BK50,[1]TaxYear2021!$A$2:$J$433,6,FALSE)</f>
        <v>0.53</v>
      </c>
      <c r="R50" s="54">
        <f>VLOOKUP($BK50,[1]TaxYear2021!$A$2:$J$433,7,FALSE)</f>
        <v>0</v>
      </c>
      <c r="V50" s="54">
        <f>VLOOKUP($BK50,[1]TaxYear2022!$A$2:$J$433,5,FALSE)</f>
        <v>2.4765999999999999</v>
      </c>
      <c r="W50" s="54">
        <f>VLOOKUP($BK50,[1]TaxYear2022!$A$2:$J$433,6,FALSE)</f>
        <v>0.57999999999999996</v>
      </c>
      <c r="X50" s="55">
        <f>VLOOKUP($BK50,[1]TaxYear2022!$A$2:$J$433,7,FALSE)</f>
        <v>0</v>
      </c>
      <c r="AB50" s="54">
        <f>VLOOKUP($BK50,[1]TaxYear2023!$A$2:$J$433,5,FALSE)</f>
        <v>2.5975999999999999</v>
      </c>
      <c r="AC50" s="54">
        <f>VLOOKUP($BK50,[1]TaxYear2023!$A$2:$J$433,6,FALSE)</f>
        <v>0.57999999999999996</v>
      </c>
      <c r="AD50" s="55">
        <f>VLOOKUP($BK50,[1]TaxYear2023!$A$2:$J$433,7,FALSE)</f>
        <v>0</v>
      </c>
      <c r="AE50" s="53">
        <v>1.5246999999999999</v>
      </c>
      <c r="AF50" s="54">
        <v>0.36480000000000001</v>
      </c>
      <c r="AH50" s="54">
        <f>VLOOKUP($BK50,[1]TaxYear2024!$A$2:$J$433,5,FALSE)</f>
        <v>1.5914999999999999</v>
      </c>
      <c r="AI50" s="54">
        <f>VLOOKUP($BK50,[1]TaxYear2024!$A$2:$J$433,6,FALSE)</f>
        <v>0.36480000000000001</v>
      </c>
      <c r="AJ50" s="55">
        <f>VLOOKUP($BK50,[1]TaxYear2024!$A$2:$J$433,7,FALSE)</f>
        <v>0</v>
      </c>
      <c r="AN50" s="54">
        <f>VLOOKUP($BK50,[1]TaxYear2025!$A$2:$J$433,5,FALSE)</f>
        <v>1.7529999999999999</v>
      </c>
      <c r="AO50" s="54">
        <f>VLOOKUP($BK50,[1]TaxYear2025!$A$2:$J$433,6,FALSE)</f>
        <v>0.46479999999999999</v>
      </c>
      <c r="AP50" s="55">
        <f>VLOOKUP($BK50,[1]TaxYear2025!$A$2:$J$433,7,FALSE)</f>
        <v>0</v>
      </c>
      <c r="AQ50" s="56">
        <f t="shared" si="17"/>
        <v>0</v>
      </c>
      <c r="AR50" s="56">
        <f t="shared" si="17"/>
        <v>0</v>
      </c>
      <c r="AS50" s="56">
        <f t="shared" si="17"/>
        <v>0</v>
      </c>
      <c r="AT50" s="57">
        <f t="shared" si="18"/>
        <v>0</v>
      </c>
      <c r="AU50" s="56">
        <f t="shared" si="18"/>
        <v>5.2213619217788443E-2</v>
      </c>
      <c r="AV50" s="58">
        <f t="shared" si="18"/>
        <v>0</v>
      </c>
      <c r="AW50" s="56">
        <f t="shared" si="19"/>
        <v>0</v>
      </c>
      <c r="AX50" s="56">
        <f t="shared" si="19"/>
        <v>9.4339622641509413E-2</v>
      </c>
      <c r="AY50" s="58">
        <f t="shared" si="19"/>
        <v>0</v>
      </c>
      <c r="AZ50" s="56">
        <f t="shared" si="20"/>
        <v>4.8857304368892907E-2</v>
      </c>
      <c r="BA50" s="56">
        <f t="shared" si="20"/>
        <v>0</v>
      </c>
      <c r="BB50" s="58">
        <f t="shared" si="20"/>
        <v>0</v>
      </c>
      <c r="BC50" s="56">
        <f t="shared" si="16"/>
        <v>4.3811897422443735E-2</v>
      </c>
      <c r="BD50" s="56">
        <f t="shared" si="16"/>
        <v>0</v>
      </c>
      <c r="BE50" s="58">
        <f t="shared" si="16"/>
        <v>0</v>
      </c>
      <c r="BF50" s="56">
        <f t="shared" si="12"/>
        <v>0.10147659440779133</v>
      </c>
      <c r="BG50" s="56">
        <f t="shared" si="12"/>
        <v>0.27412280701754388</v>
      </c>
      <c r="BH50" s="58">
        <f t="shared" si="12"/>
        <v>0</v>
      </c>
      <c r="BJ50" s="18" t="s">
        <v>45</v>
      </c>
      <c r="BK50" s="18" t="str">
        <f t="shared" si="7"/>
        <v>011CHEATHAMASHLAND CITY</v>
      </c>
    </row>
    <row r="51" spans="1:63" x14ac:dyDescent="0.25">
      <c r="A51" s="18" t="s">
        <v>46</v>
      </c>
      <c r="B51" s="18" t="s">
        <v>410</v>
      </c>
      <c r="D51" s="53">
        <f>VLOOKUP($BK51,[1]TaxYear2019!$A$2:$J$433,5,FALSE)</f>
        <v>2.4765999999999999</v>
      </c>
      <c r="E51" s="54">
        <f>VLOOKUP($BK51,[1]TaxYear2019!$A$2:$J$433,6,FALSE)</f>
        <v>0.7</v>
      </c>
      <c r="F51" s="55">
        <f>VLOOKUP($BK51,[1]TaxYear2019!$A$2:$J$433,7,FALSE)</f>
        <v>0</v>
      </c>
      <c r="J51" s="54">
        <f>VLOOKUP($BK51,[1]TaxYear2020!$A$2:$J$433,5,FALSE)</f>
        <v>2.4765999999999999</v>
      </c>
      <c r="K51" s="54">
        <f>VLOOKUP($BK51,[1]TaxYear2020!$A$2:$J$433,6,FALSE)</f>
        <v>0.72</v>
      </c>
      <c r="L51" s="55">
        <f>VLOOKUP($BK51,[1]TaxYear2020!$A$2:$J$433,7,FALSE)</f>
        <v>0</v>
      </c>
      <c r="P51" s="54">
        <f>VLOOKUP($BK51,[1]TaxYear2021!$A$2:$J$433,5,FALSE)</f>
        <v>2.4765999999999999</v>
      </c>
      <c r="Q51" s="54">
        <f>VLOOKUP($BK51,[1]TaxYear2021!$A$2:$J$433,6,FALSE)</f>
        <v>0.75</v>
      </c>
      <c r="R51" s="54">
        <f>VLOOKUP($BK51,[1]TaxYear2021!$A$2:$J$433,7,FALSE)</f>
        <v>0</v>
      </c>
      <c r="V51" s="54">
        <f>VLOOKUP($BK51,[1]TaxYear2022!$A$2:$J$433,5,FALSE)</f>
        <v>2.4765999999999999</v>
      </c>
      <c r="W51" s="54">
        <f>VLOOKUP($BK51,[1]TaxYear2022!$A$2:$J$433,6,FALSE)</f>
        <v>0.77</v>
      </c>
      <c r="X51" s="55">
        <f>VLOOKUP($BK51,[1]TaxYear2022!$A$2:$J$433,7,FALSE)</f>
        <v>0</v>
      </c>
      <c r="AB51" s="54">
        <f>VLOOKUP($BK51,[1]TaxYear2023!$A$2:$J$433,5,FALSE)</f>
        <v>2.5975999999999999</v>
      </c>
      <c r="AC51" s="54">
        <f>VLOOKUP($BK51,[1]TaxYear2023!$A$2:$J$433,6,FALSE)</f>
        <v>0.82</v>
      </c>
      <c r="AD51" s="55">
        <f>VLOOKUP($BK51,[1]TaxYear2023!$A$2:$J$433,7,FALSE)</f>
        <v>0</v>
      </c>
      <c r="AE51" s="53">
        <v>1.5246999999999999</v>
      </c>
      <c r="AF51" s="54">
        <v>0.52039999999999997</v>
      </c>
      <c r="AH51" s="54">
        <f>VLOOKUP($BK51,[1]TaxYear2024!$A$2:$J$433,5,FALSE)</f>
        <v>1.5914999999999999</v>
      </c>
      <c r="AI51" s="54">
        <f>VLOOKUP($BK51,[1]TaxYear2024!$A$2:$J$433,6,FALSE)</f>
        <v>0.52039999999999997</v>
      </c>
      <c r="AJ51" s="55">
        <f>VLOOKUP($BK51,[1]TaxYear2024!$A$2:$J$433,7,FALSE)</f>
        <v>0</v>
      </c>
      <c r="AN51" s="54">
        <f>VLOOKUP($BK51,[1]TaxYear2025!$A$2:$J$433,5,FALSE)</f>
        <v>1.7529999999999999</v>
      </c>
      <c r="AO51" s="54">
        <f>VLOOKUP($BK51,[1]TaxYear2025!$A$2:$J$433,6,FALSE)</f>
        <v>0.56999999999999995</v>
      </c>
      <c r="AP51" s="55">
        <f>VLOOKUP($BK51,[1]TaxYear2025!$A$2:$J$433,7,FALSE)</f>
        <v>0</v>
      </c>
      <c r="AQ51" s="56">
        <f t="shared" si="17"/>
        <v>0</v>
      </c>
      <c r="AR51" s="56">
        <f t="shared" si="17"/>
        <v>2.8571428571428692E-2</v>
      </c>
      <c r="AS51" s="56">
        <f t="shared" si="17"/>
        <v>0</v>
      </c>
      <c r="AT51" s="57">
        <f t="shared" si="18"/>
        <v>0</v>
      </c>
      <c r="AU51" s="56">
        <f t="shared" si="18"/>
        <v>4.1666666666666741E-2</v>
      </c>
      <c r="AV51" s="58">
        <f t="shared" si="18"/>
        <v>0</v>
      </c>
      <c r="AW51" s="56">
        <f t="shared" si="19"/>
        <v>0</v>
      </c>
      <c r="AX51" s="56">
        <f t="shared" si="19"/>
        <v>2.6666666666666616E-2</v>
      </c>
      <c r="AY51" s="58">
        <f t="shared" si="19"/>
        <v>0</v>
      </c>
      <c r="AZ51" s="56">
        <f t="shared" si="20"/>
        <v>4.8857304368892907E-2</v>
      </c>
      <c r="BA51" s="56">
        <f t="shared" si="20"/>
        <v>6.4935064935064846E-2</v>
      </c>
      <c r="BB51" s="58">
        <f t="shared" si="20"/>
        <v>0</v>
      </c>
      <c r="BC51" s="56">
        <f t="shared" si="16"/>
        <v>4.3811897422443735E-2</v>
      </c>
      <c r="BD51" s="56">
        <f t="shared" si="16"/>
        <v>0</v>
      </c>
      <c r="BE51" s="58">
        <f t="shared" si="16"/>
        <v>0</v>
      </c>
      <c r="BF51" s="56">
        <f t="shared" si="12"/>
        <v>0.10147659440779133</v>
      </c>
      <c r="BG51" s="56">
        <f t="shared" si="12"/>
        <v>9.5311299000768512E-2</v>
      </c>
      <c r="BH51" s="58">
        <f t="shared" si="12"/>
        <v>0</v>
      </c>
      <c r="BJ51" s="18" t="s">
        <v>45</v>
      </c>
      <c r="BK51" s="18" t="str">
        <f t="shared" si="7"/>
        <v>011CHEATHAMKINGSTON SPRINGS</v>
      </c>
    </row>
    <row r="52" spans="1:63" x14ac:dyDescent="0.25">
      <c r="A52" s="18" t="s">
        <v>46</v>
      </c>
      <c r="B52" s="18" t="s">
        <v>411</v>
      </c>
      <c r="C52" s="18" t="s">
        <v>412</v>
      </c>
      <c r="D52" s="53">
        <f>VLOOKUP($BK52,[1]TaxYear2019!$A$2:$J$433,5,FALSE)</f>
        <v>2.4765999999999999</v>
      </c>
      <c r="E52" s="54">
        <f>VLOOKUP($BK52,[1]TaxYear2019!$A$2:$J$433,6,FALSE)</f>
        <v>0.4839</v>
      </c>
      <c r="F52" s="55">
        <f>VLOOKUP($BK52,[1]TaxYear2019!$A$2:$J$433,7,FALSE)</f>
        <v>0.31</v>
      </c>
      <c r="J52" s="54">
        <f>VLOOKUP($BK52,[1]TaxYear2020!$A$2:$J$433,5,FALSE)</f>
        <v>2.4765999999999999</v>
      </c>
      <c r="K52" s="54">
        <f>VLOOKUP($BK52,[1]TaxYear2020!$A$2:$J$433,6,FALSE)</f>
        <v>0.4839</v>
      </c>
      <c r="L52" s="55">
        <f>VLOOKUP($BK52,[1]TaxYear2020!$A$2:$J$433,7,FALSE)</f>
        <v>0.31</v>
      </c>
      <c r="P52" s="54">
        <f>VLOOKUP($BK52,[1]TaxYear2021!$A$2:$J$433,5,FALSE)</f>
        <v>2.4765999999999999</v>
      </c>
      <c r="Q52" s="54">
        <f>VLOOKUP($BK52,[1]TaxYear2021!$A$2:$J$433,6,FALSE)</f>
        <v>0.4839</v>
      </c>
      <c r="R52" s="54">
        <f>VLOOKUP($BK52,[1]TaxYear2021!$A$2:$J$433,7,FALSE)</f>
        <v>0.32</v>
      </c>
      <c r="V52" s="54">
        <f>VLOOKUP($BK52,[1]TaxYear2022!$A$2:$J$433,5,FALSE)</f>
        <v>2.4765999999999999</v>
      </c>
      <c r="W52" s="54">
        <f>VLOOKUP($BK52,[1]TaxYear2022!$A$2:$J$433,6,FALSE)</f>
        <v>0.4839</v>
      </c>
      <c r="X52" s="55">
        <f>VLOOKUP($BK52,[1]TaxYear2022!$A$2:$J$433,7,FALSE)</f>
        <v>0.32</v>
      </c>
      <c r="AQ52" s="56">
        <f t="shared" si="17"/>
        <v>0</v>
      </c>
      <c r="AR52" s="56">
        <f t="shared" si="17"/>
        <v>0</v>
      </c>
      <c r="AS52" s="56">
        <f t="shared" si="17"/>
        <v>0</v>
      </c>
      <c r="AT52" s="57">
        <f t="shared" si="18"/>
        <v>0</v>
      </c>
      <c r="AU52" s="56">
        <f t="shared" si="18"/>
        <v>0</v>
      </c>
      <c r="AV52" s="58">
        <f t="shared" si="18"/>
        <v>3.2258064516129004E-2</v>
      </c>
      <c r="AW52" s="56">
        <f t="shared" si="19"/>
        <v>0</v>
      </c>
      <c r="AX52" s="56">
        <f t="shared" si="19"/>
        <v>0</v>
      </c>
      <c r="AY52" s="58">
        <f t="shared" si="19"/>
        <v>0</v>
      </c>
      <c r="AZ52" s="56"/>
      <c r="BA52" s="56"/>
      <c r="BB52" s="58"/>
      <c r="BC52" s="56">
        <f t="shared" si="16"/>
        <v>0</v>
      </c>
      <c r="BD52" s="56">
        <f t="shared" si="16"/>
        <v>0</v>
      </c>
      <c r="BE52" s="58">
        <f t="shared" si="16"/>
        <v>0</v>
      </c>
      <c r="BF52" s="56">
        <f t="shared" si="12"/>
        <v>0</v>
      </c>
      <c r="BG52" s="56">
        <f t="shared" si="12"/>
        <v>0</v>
      </c>
      <c r="BH52" s="58">
        <f t="shared" si="12"/>
        <v>0</v>
      </c>
      <c r="BJ52" s="18" t="s">
        <v>45</v>
      </c>
      <c r="BK52" s="18" t="str">
        <f t="shared" si="7"/>
        <v>011CHEATHAMPEGRAMPEGRAM FIRE DISTRICT</v>
      </c>
    </row>
    <row r="53" spans="1:63" x14ac:dyDescent="0.25">
      <c r="A53" s="18" t="s">
        <v>46</v>
      </c>
      <c r="B53" s="18" t="s">
        <v>411</v>
      </c>
      <c r="D53" s="53">
        <f>VLOOKUP($BK53,[1]TaxYear2019!$A$2:$J$433,5,FALSE)</f>
        <v>2.4765999999999999</v>
      </c>
      <c r="E53" s="54">
        <f>VLOOKUP($BK53,[1]TaxYear2019!$A$2:$J$433,6,FALSE)</f>
        <v>0.4839</v>
      </c>
      <c r="F53" s="55">
        <f>VLOOKUP($BK53,[1]TaxYear2019!$A$2:$J$433,7,FALSE)</f>
        <v>0</v>
      </c>
      <c r="J53" s="54">
        <f>VLOOKUP($BK53,[1]TaxYear2020!$A$2:$J$433,5,FALSE)</f>
        <v>2.4765999999999999</v>
      </c>
      <c r="K53" s="54">
        <f>VLOOKUP($BK53,[1]TaxYear2020!$A$2:$J$433,6,FALSE)</f>
        <v>0.4839</v>
      </c>
      <c r="L53" s="55">
        <f>VLOOKUP($BK53,[1]TaxYear2020!$A$2:$J$433,7,FALSE)</f>
        <v>0</v>
      </c>
      <c r="P53" s="54">
        <f>VLOOKUP($BK53,[1]TaxYear2021!$A$2:$J$433,5,FALSE)</f>
        <v>2.4765999999999999</v>
      </c>
      <c r="Q53" s="54">
        <f>VLOOKUP($BK53,[1]TaxYear2021!$A$2:$J$433,6,FALSE)</f>
        <v>0.4839</v>
      </c>
      <c r="R53" s="54">
        <f>VLOOKUP($BK53,[1]TaxYear2021!$A$2:$J$433,7,FALSE)</f>
        <v>0</v>
      </c>
      <c r="V53" s="54">
        <f>VLOOKUP($BK53,[1]TaxYear2022!$A$2:$J$433,5,FALSE)</f>
        <v>2.4765999999999999</v>
      </c>
      <c r="W53" s="54">
        <f>VLOOKUP($BK53,[1]TaxYear2022!$A$2:$J$433,6,FALSE)</f>
        <v>0.4839</v>
      </c>
      <c r="X53" s="55">
        <f>VLOOKUP($BK53,[1]TaxYear2022!$A$2:$J$433,7,FALSE)</f>
        <v>0</v>
      </c>
      <c r="AB53" s="54">
        <f>VLOOKUP($BK53,[1]TaxYear2023!$A$2:$J$433,5,FALSE)</f>
        <v>2.5975999999999999</v>
      </c>
      <c r="AC53" s="54">
        <f>VLOOKUP($BK53,[1]TaxYear2023!$A$2:$J$433,6,FALSE)</f>
        <v>0.4839</v>
      </c>
      <c r="AD53" s="55">
        <f>VLOOKUP($BK53,[1]TaxYear2023!$A$2:$J$433,7,FALSE)</f>
        <v>0</v>
      </c>
      <c r="AE53" s="53">
        <v>1.5246999999999999</v>
      </c>
      <c r="AF53" s="54">
        <v>0.31990000000000002</v>
      </c>
      <c r="AH53" s="54">
        <f>VLOOKUP($BK53,[1]TaxYear2024!$A$2:$J$433,5,FALSE)</f>
        <v>1.5914999999999999</v>
      </c>
      <c r="AI53" s="54">
        <f>VLOOKUP($BK53,[1]TaxYear2024!$A$2:$J$433,6,FALSE)</f>
        <v>0.31990000000000002</v>
      </c>
      <c r="AJ53" s="55">
        <f>VLOOKUP($BK53,[1]TaxYear2024!$A$2:$J$433,7,FALSE)</f>
        <v>0</v>
      </c>
      <c r="AN53" s="54">
        <f>VLOOKUP($BK53,[1]TaxYear2025!$A$2:$J$433,5,FALSE)</f>
        <v>1.7529999999999999</v>
      </c>
      <c r="AO53" s="54">
        <f>VLOOKUP($BK53,[1]TaxYear2025!$A$2:$J$433,6,FALSE)</f>
        <v>0.31990000000000002</v>
      </c>
      <c r="AP53" s="55">
        <f>VLOOKUP($BK53,[1]TaxYear2025!$A$2:$J$433,7,FALSE)</f>
        <v>0</v>
      </c>
      <c r="AQ53" s="56">
        <f t="shared" si="17"/>
        <v>0</v>
      </c>
      <c r="AR53" s="56">
        <f t="shared" si="17"/>
        <v>0</v>
      </c>
      <c r="AS53" s="56">
        <f t="shared" si="17"/>
        <v>0</v>
      </c>
      <c r="AT53" s="57">
        <f t="shared" si="18"/>
        <v>0</v>
      </c>
      <c r="AU53" s="56">
        <f t="shared" si="18"/>
        <v>0</v>
      </c>
      <c r="AV53" s="58">
        <f t="shared" si="18"/>
        <v>0</v>
      </c>
      <c r="AW53" s="56">
        <f t="shared" si="19"/>
        <v>0</v>
      </c>
      <c r="AX53" s="56">
        <f t="shared" si="19"/>
        <v>0</v>
      </c>
      <c r="AY53" s="58">
        <f t="shared" si="19"/>
        <v>0</v>
      </c>
      <c r="AZ53" s="56">
        <f t="shared" si="20"/>
        <v>4.8857304368892907E-2</v>
      </c>
      <c r="BA53" s="56">
        <f t="shared" si="20"/>
        <v>0</v>
      </c>
      <c r="BB53" s="58">
        <f t="shared" si="20"/>
        <v>0</v>
      </c>
      <c r="BC53" s="56">
        <f t="shared" si="16"/>
        <v>4.3811897422443735E-2</v>
      </c>
      <c r="BD53" s="56">
        <f t="shared" si="16"/>
        <v>0</v>
      </c>
      <c r="BE53" s="58">
        <f t="shared" si="16"/>
        <v>0</v>
      </c>
      <c r="BF53" s="56">
        <f t="shared" si="12"/>
        <v>0.10147659440779133</v>
      </c>
      <c r="BG53" s="56">
        <f t="shared" si="12"/>
        <v>0</v>
      </c>
      <c r="BH53" s="58">
        <f t="shared" si="12"/>
        <v>0</v>
      </c>
      <c r="BJ53" s="18" t="s">
        <v>45</v>
      </c>
      <c r="BK53" s="18" t="str">
        <f t="shared" si="7"/>
        <v>011CHEATHAMPEGRAM</v>
      </c>
    </row>
    <row r="54" spans="1:63" x14ac:dyDescent="0.25">
      <c r="A54" s="18" t="s">
        <v>46</v>
      </c>
      <c r="C54" s="18" t="s">
        <v>413</v>
      </c>
      <c r="D54" s="53">
        <f>VLOOKUP($BK54,[1]TaxYear2019!$A$2:$J$433,5,FALSE)</f>
        <v>2.4765999999999999</v>
      </c>
      <c r="E54" s="54">
        <f>VLOOKUP($BK54,[1]TaxYear2019!$A$2:$J$433,6,FALSE)</f>
        <v>0</v>
      </c>
      <c r="F54" s="55">
        <f>VLOOKUP($BK54,[1]TaxYear2019!$A$2:$J$433,7,FALSE)</f>
        <v>0.215</v>
      </c>
      <c r="J54" s="54">
        <f>VLOOKUP($BK54,[1]TaxYear2020!$A$2:$J$433,5,FALSE)</f>
        <v>2.4765999999999999</v>
      </c>
      <c r="K54" s="54">
        <f>VLOOKUP($BK54,[1]TaxYear2020!$A$2:$J$433,6,FALSE)</f>
        <v>0</v>
      </c>
      <c r="L54" s="55">
        <f>VLOOKUP($BK54,[1]TaxYear2020!$A$2:$J$433,7,FALSE)</f>
        <v>0.215</v>
      </c>
      <c r="P54" s="54">
        <f>VLOOKUP($BK54,[1]TaxYear2021!$A$2:$J$433,5,FALSE)</f>
        <v>2.4765999999999999</v>
      </c>
      <c r="Q54" s="54">
        <f>VLOOKUP($BK54,[1]TaxYear2021!$A$2:$J$433,6,FALSE)</f>
        <v>0</v>
      </c>
      <c r="R54" s="54">
        <f>VLOOKUP($BK54,[1]TaxYear2021!$A$2:$J$433,7,FALSE)</f>
        <v>0.245</v>
      </c>
      <c r="V54" s="54">
        <f>VLOOKUP($BK54,[1]TaxYear2022!$A$2:$J$433,5,FALSE)</f>
        <v>2.4765999999999999</v>
      </c>
      <c r="W54" s="54">
        <f>VLOOKUP($BK54,[1]TaxYear2022!$A$2:$J$433,6,FALSE)</f>
        <v>0</v>
      </c>
      <c r="X54" s="55">
        <f>VLOOKUP($BK54,[1]TaxYear2022!$A$2:$J$433,7,FALSE)</f>
        <v>0.245</v>
      </c>
      <c r="AQ54" s="56">
        <f t="shared" si="17"/>
        <v>0</v>
      </c>
      <c r="AR54" s="56">
        <f t="shared" si="17"/>
        <v>0</v>
      </c>
      <c r="AS54" s="56">
        <f t="shared" si="17"/>
        <v>0</v>
      </c>
      <c r="AT54" s="57">
        <f t="shared" si="18"/>
        <v>0</v>
      </c>
      <c r="AU54" s="56">
        <f t="shared" si="18"/>
        <v>0</v>
      </c>
      <c r="AV54" s="58">
        <f t="shared" si="18"/>
        <v>0.13953488372093026</v>
      </c>
      <c r="AW54" s="56">
        <f t="shared" si="19"/>
        <v>0</v>
      </c>
      <c r="AX54" s="56">
        <f t="shared" si="19"/>
        <v>0</v>
      </c>
      <c r="AY54" s="58">
        <f t="shared" si="19"/>
        <v>0</v>
      </c>
      <c r="AZ54" s="56"/>
      <c r="BA54" s="56"/>
      <c r="BB54" s="58"/>
      <c r="BC54" s="56">
        <f t="shared" si="16"/>
        <v>0</v>
      </c>
      <c r="BD54" s="56">
        <f t="shared" si="16"/>
        <v>0</v>
      </c>
      <c r="BE54" s="58">
        <f t="shared" si="16"/>
        <v>0</v>
      </c>
      <c r="BF54" s="56">
        <f t="shared" si="12"/>
        <v>0</v>
      </c>
      <c r="BG54" s="56">
        <f t="shared" si="12"/>
        <v>0</v>
      </c>
      <c r="BH54" s="58">
        <f t="shared" si="12"/>
        <v>0</v>
      </c>
      <c r="BJ54" s="18" t="s">
        <v>45</v>
      </c>
      <c r="BK54" s="18" t="str">
        <f t="shared" si="7"/>
        <v>011CHEATHAMASHLAND CITY RURAL FIRE</v>
      </c>
    </row>
    <row r="55" spans="1:63" x14ac:dyDescent="0.25">
      <c r="A55" s="18" t="s">
        <v>46</v>
      </c>
      <c r="C55" s="18" t="s">
        <v>414</v>
      </c>
      <c r="D55" s="53">
        <f>VLOOKUP($BK55,[1]TaxYear2019!$A$2:$J$433,5,FALSE)</f>
        <v>2.4765999999999999</v>
      </c>
      <c r="E55" s="54">
        <f>VLOOKUP($BK55,[1]TaxYear2019!$A$2:$J$433,6,FALSE)</f>
        <v>0</v>
      </c>
      <c r="F55" s="55">
        <f>VLOOKUP($BK55,[1]TaxYear2019!$A$2:$J$433,7,FALSE)</f>
        <v>0.10730000000000001</v>
      </c>
      <c r="J55" s="54">
        <f>VLOOKUP($BK55,[1]TaxYear2020!$A$2:$J$433,5,FALSE)</f>
        <v>2.4765999999999999</v>
      </c>
      <c r="K55" s="54">
        <f>VLOOKUP($BK55,[1]TaxYear2020!$A$2:$J$433,6,FALSE)</f>
        <v>0</v>
      </c>
      <c r="L55" s="55">
        <f>VLOOKUP($BK55,[1]TaxYear2020!$A$2:$J$433,7,FALSE)</f>
        <v>0.10730000000000001</v>
      </c>
      <c r="P55" s="54">
        <f>VLOOKUP($BK55,[1]TaxYear2021!$A$2:$J$433,5,FALSE)</f>
        <v>2.4765999999999999</v>
      </c>
      <c r="Q55" s="54">
        <f>VLOOKUP($BK55,[1]TaxYear2021!$A$2:$J$433,6,FALSE)</f>
        <v>0</v>
      </c>
      <c r="R55" s="54">
        <f>VLOOKUP($BK55,[1]TaxYear2021!$A$2:$J$433,7,FALSE)</f>
        <v>0.10730000000000001</v>
      </c>
      <c r="V55" s="54">
        <f>VLOOKUP($BK55,[1]TaxYear2022!$A$2:$J$433,5,FALSE)</f>
        <v>2.4765999999999999</v>
      </c>
      <c r="W55" s="54">
        <f>VLOOKUP($BK55,[1]TaxYear2022!$A$2:$J$433,6,FALSE)</f>
        <v>0</v>
      </c>
      <c r="X55" s="55">
        <f>VLOOKUP($BK55,[1]TaxYear2022!$A$2:$J$433,7,FALSE)</f>
        <v>0.10730000000000001</v>
      </c>
      <c r="AB55" s="54">
        <f>VLOOKUP($BK55,[1]TaxYear2023!$A$2:$J$433,5,FALSE)</f>
        <v>2.5975999999999999</v>
      </c>
      <c r="AC55" s="54">
        <f>VLOOKUP($BK55,[1]TaxYear2023!$A$2:$J$433,6,FALSE)</f>
        <v>0</v>
      </c>
      <c r="AD55" s="55">
        <f>VLOOKUP($BK55,[1]TaxYear2023!$A$2:$J$433,7,FALSE)</f>
        <v>0.10730000000000001</v>
      </c>
      <c r="AG55" s="54">
        <v>5.8099999999999999E-2</v>
      </c>
      <c r="AH55" s="54">
        <f>VLOOKUP($BK55,[1]TaxYear2024!$A$2:$J$433,5,FALSE)</f>
        <v>1.5914999999999999</v>
      </c>
      <c r="AI55" s="54">
        <f>VLOOKUP($BK55,[1]TaxYear2024!$A$2:$J$433,6,FALSE)</f>
        <v>0</v>
      </c>
      <c r="AJ55" s="55">
        <f>VLOOKUP($BK55,[1]TaxYear2024!$A$2:$J$433,7,FALSE)</f>
        <v>5.8099999999999999E-2</v>
      </c>
      <c r="AN55" s="54">
        <f>VLOOKUP($BK55,[1]TaxYear2025!$A$2:$J$433,5,FALSE)</f>
        <v>1.7529999999999999</v>
      </c>
      <c r="AO55" s="54">
        <f>VLOOKUP($BK55,[1]TaxYear2025!$A$2:$J$433,6,FALSE)</f>
        <v>0</v>
      </c>
      <c r="AP55" s="55">
        <f>VLOOKUP($BK55,[1]TaxYear2025!$A$2:$J$433,7,FALSE)</f>
        <v>5.8099999999999999E-2</v>
      </c>
      <c r="AQ55" s="56">
        <f t="shared" si="17"/>
        <v>0</v>
      </c>
      <c r="AR55" s="56">
        <f t="shared" si="17"/>
        <v>0</v>
      </c>
      <c r="AS55" s="56">
        <f t="shared" si="17"/>
        <v>0</v>
      </c>
      <c r="AT55" s="57">
        <f t="shared" si="18"/>
        <v>0</v>
      </c>
      <c r="AU55" s="56">
        <f t="shared" si="18"/>
        <v>0</v>
      </c>
      <c r="AV55" s="58">
        <f t="shared" si="18"/>
        <v>0</v>
      </c>
      <c r="AW55" s="56">
        <f t="shared" si="19"/>
        <v>0</v>
      </c>
      <c r="AX55" s="56">
        <f t="shared" si="19"/>
        <v>0</v>
      </c>
      <c r="AY55" s="58">
        <f t="shared" si="19"/>
        <v>0</v>
      </c>
      <c r="AZ55" s="56">
        <f t="shared" si="20"/>
        <v>4.8857304368892907E-2</v>
      </c>
      <c r="BA55" s="56">
        <f t="shared" si="20"/>
        <v>0</v>
      </c>
      <c r="BB55" s="58">
        <f t="shared" si="20"/>
        <v>0</v>
      </c>
      <c r="BC55" s="56">
        <f t="shared" si="16"/>
        <v>-0.38731906375115488</v>
      </c>
      <c r="BD55" s="56">
        <f t="shared" si="16"/>
        <v>0</v>
      </c>
      <c r="BE55" s="58">
        <f t="shared" si="16"/>
        <v>0</v>
      </c>
      <c r="BF55" s="56">
        <f t="shared" si="12"/>
        <v>0.10147659440779133</v>
      </c>
      <c r="BG55" s="56">
        <f t="shared" si="12"/>
        <v>0</v>
      </c>
      <c r="BH55" s="58">
        <f t="shared" si="12"/>
        <v>0</v>
      </c>
      <c r="BJ55" s="18" t="s">
        <v>45</v>
      </c>
      <c r="BK55" s="18" t="str">
        <f t="shared" si="7"/>
        <v>011CHEATHAMHARPETH RIDGE FIRE DEPT</v>
      </c>
    </row>
    <row r="56" spans="1:63" x14ac:dyDescent="0.25">
      <c r="A56" s="18" t="s">
        <v>46</v>
      </c>
      <c r="C56" s="18" t="s">
        <v>415</v>
      </c>
      <c r="D56" s="53">
        <f>VLOOKUP($BK56,[1]TaxYear2019!$A$2:$J$433,5,FALSE)</f>
        <v>2.4765999999999999</v>
      </c>
      <c r="E56" s="54">
        <f>VLOOKUP($BK56,[1]TaxYear2019!$A$2:$J$433,6,FALSE)</f>
        <v>0</v>
      </c>
      <c r="F56" s="55">
        <f>VLOOKUP($BK56,[1]TaxYear2019!$A$2:$J$433,7,FALSE)</f>
        <v>0.215</v>
      </c>
      <c r="J56" s="54">
        <f>VLOOKUP($BK56,[1]TaxYear2020!$A$2:$J$433,5,FALSE)</f>
        <v>2.4765999999999999</v>
      </c>
      <c r="K56" s="54">
        <f>VLOOKUP($BK56,[1]TaxYear2020!$A$2:$J$433,6,FALSE)</f>
        <v>0</v>
      </c>
      <c r="L56" s="55">
        <f>VLOOKUP($BK56,[1]TaxYear2020!$A$2:$J$433,7,FALSE)</f>
        <v>0.215</v>
      </c>
      <c r="P56" s="54">
        <f>VLOOKUP($BK56,[1]TaxYear2021!$A$2:$J$433,5,FALSE)</f>
        <v>2.4765999999999999</v>
      </c>
      <c r="Q56" s="54">
        <f>VLOOKUP($BK56,[1]TaxYear2021!$A$2:$J$433,6,FALSE)</f>
        <v>0</v>
      </c>
      <c r="R56" s="54">
        <f>VLOOKUP($BK56,[1]TaxYear2021!$A$2:$J$433,7,FALSE)</f>
        <v>0.215</v>
      </c>
      <c r="V56" s="54">
        <f>VLOOKUP($BK56,[1]TaxYear2022!$A$2:$J$433,5,FALSE)</f>
        <v>2.4765999999999999</v>
      </c>
      <c r="W56" s="54">
        <f>VLOOKUP($BK56,[1]TaxYear2022!$A$2:$J$433,6,FALSE)</f>
        <v>0</v>
      </c>
      <c r="X56" s="55">
        <f>VLOOKUP($BK56,[1]TaxYear2022!$A$2:$J$433,7,FALSE)</f>
        <v>0.215</v>
      </c>
      <c r="AQ56" s="56">
        <f t="shared" si="17"/>
        <v>0</v>
      </c>
      <c r="AR56" s="56">
        <f t="shared" si="17"/>
        <v>0</v>
      </c>
      <c r="AS56" s="56">
        <f t="shared" si="17"/>
        <v>0</v>
      </c>
      <c r="AT56" s="57">
        <f t="shared" si="18"/>
        <v>0</v>
      </c>
      <c r="AU56" s="56">
        <f t="shared" si="18"/>
        <v>0</v>
      </c>
      <c r="AV56" s="58">
        <f t="shared" si="18"/>
        <v>0</v>
      </c>
      <c r="AW56" s="56">
        <f t="shared" si="19"/>
        <v>0</v>
      </c>
      <c r="AX56" s="56">
        <f t="shared" si="19"/>
        <v>0</v>
      </c>
      <c r="AY56" s="58">
        <f t="shared" si="19"/>
        <v>0</v>
      </c>
      <c r="AZ56" s="56"/>
      <c r="BA56" s="56"/>
      <c r="BB56" s="58"/>
      <c r="BC56" s="56">
        <f t="shared" si="16"/>
        <v>0</v>
      </c>
      <c r="BD56" s="56">
        <f t="shared" si="16"/>
        <v>0</v>
      </c>
      <c r="BE56" s="58">
        <f t="shared" si="16"/>
        <v>0</v>
      </c>
      <c r="BF56" s="56">
        <f t="shared" si="12"/>
        <v>0</v>
      </c>
      <c r="BG56" s="56">
        <f t="shared" si="12"/>
        <v>0</v>
      </c>
      <c r="BH56" s="58">
        <f t="shared" si="12"/>
        <v>0</v>
      </c>
      <c r="BJ56" s="18" t="s">
        <v>45</v>
      </c>
      <c r="BK56" s="18" t="str">
        <f t="shared" si="7"/>
        <v>011CHEATHAMHENRIETTA FIRE DISTRICT</v>
      </c>
    </row>
    <row r="57" spans="1:63" x14ac:dyDescent="0.25">
      <c r="A57" s="18" t="s">
        <v>46</v>
      </c>
      <c r="C57" s="18" t="s">
        <v>416</v>
      </c>
      <c r="D57" s="53">
        <f>VLOOKUP($BK57,[1]TaxYear2019!$A$2:$J$433,5,FALSE)</f>
        <v>2.4765999999999999</v>
      </c>
      <c r="E57" s="54">
        <f>VLOOKUP($BK57,[1]TaxYear2019!$A$2:$J$433,6,FALSE)</f>
        <v>0</v>
      </c>
      <c r="F57" s="55">
        <f>VLOOKUP($BK57,[1]TaxYear2019!$A$2:$J$433,7,FALSE)</f>
        <v>0.2</v>
      </c>
      <c r="J57" s="54">
        <f>VLOOKUP($BK57,[1]TaxYear2020!$A$2:$J$433,5,FALSE)</f>
        <v>2.4765999999999999</v>
      </c>
      <c r="K57" s="54">
        <f>VLOOKUP($BK57,[1]TaxYear2020!$A$2:$J$433,6,FALSE)</f>
        <v>0</v>
      </c>
      <c r="L57" s="55">
        <f>VLOOKUP($BK57,[1]TaxYear2020!$A$2:$J$433,7,FALSE)</f>
        <v>0.2</v>
      </c>
      <c r="P57" s="54">
        <f>VLOOKUP($BK57,[1]TaxYear2021!$A$2:$J$433,5,FALSE)</f>
        <v>2.4765999999999999</v>
      </c>
      <c r="Q57" s="54">
        <f>VLOOKUP($BK57,[1]TaxYear2021!$A$2:$J$433,6,FALSE)</f>
        <v>0</v>
      </c>
      <c r="R57" s="54">
        <f>VLOOKUP($BK57,[1]TaxYear2021!$A$2:$J$433,7,FALSE)</f>
        <v>0.21</v>
      </c>
      <c r="V57" s="54">
        <f>VLOOKUP($BK57,[1]TaxYear2022!$A$2:$J$433,5,FALSE)</f>
        <v>2.4765999999999999</v>
      </c>
      <c r="W57" s="54">
        <f>VLOOKUP($BK57,[1]TaxYear2022!$A$2:$J$433,6,FALSE)</f>
        <v>0</v>
      </c>
      <c r="X57" s="55">
        <f>VLOOKUP($BK57,[1]TaxYear2022!$A$2:$J$433,7,FALSE)</f>
        <v>0.21</v>
      </c>
      <c r="AQ57" s="56">
        <f t="shared" si="17"/>
        <v>0</v>
      </c>
      <c r="AR57" s="56">
        <f t="shared" si="17"/>
        <v>0</v>
      </c>
      <c r="AS57" s="56">
        <f t="shared" si="17"/>
        <v>0</v>
      </c>
      <c r="AT57" s="57">
        <f t="shared" si="18"/>
        <v>0</v>
      </c>
      <c r="AU57" s="56">
        <f t="shared" si="18"/>
        <v>0</v>
      </c>
      <c r="AV57" s="58">
        <f t="shared" si="18"/>
        <v>4.9999999999999822E-2</v>
      </c>
      <c r="AW57" s="56">
        <f t="shared" si="19"/>
        <v>0</v>
      </c>
      <c r="AX57" s="56">
        <f t="shared" si="19"/>
        <v>0</v>
      </c>
      <c r="AY57" s="58">
        <f t="shared" si="19"/>
        <v>0</v>
      </c>
      <c r="AZ57" s="56"/>
      <c r="BA57" s="56"/>
      <c r="BB57" s="58"/>
      <c r="BC57" s="56">
        <f t="shared" si="16"/>
        <v>0</v>
      </c>
      <c r="BD57" s="56">
        <f t="shared" si="16"/>
        <v>0</v>
      </c>
      <c r="BE57" s="58">
        <f t="shared" si="16"/>
        <v>0</v>
      </c>
      <c r="BF57" s="56">
        <f t="shared" si="12"/>
        <v>0</v>
      </c>
      <c r="BG57" s="56">
        <f t="shared" si="12"/>
        <v>0</v>
      </c>
      <c r="BH57" s="58">
        <f t="shared" si="12"/>
        <v>0</v>
      </c>
      <c r="BJ57" s="18" t="s">
        <v>45</v>
      </c>
      <c r="BK57" s="18" t="str">
        <f t="shared" si="7"/>
        <v>011CHEATHAMKINGSTON SPRINGS RURAL FIRE</v>
      </c>
    </row>
    <row r="58" spans="1:63" x14ac:dyDescent="0.25">
      <c r="A58" s="18" t="s">
        <v>46</v>
      </c>
      <c r="C58" s="18" t="s">
        <v>417</v>
      </c>
      <c r="D58" s="53">
        <f>VLOOKUP($BK58,[1]TaxYear2019!$A$2:$J$433,5,FALSE)</f>
        <v>2.4765999999999999</v>
      </c>
      <c r="E58" s="54">
        <f>VLOOKUP($BK58,[1]TaxYear2019!$A$2:$J$433,6,FALSE)</f>
        <v>0</v>
      </c>
      <c r="F58" s="55">
        <f>VLOOKUP($BK58,[1]TaxYear2019!$A$2:$J$433,7,FALSE)</f>
        <v>0.31</v>
      </c>
      <c r="J58" s="54">
        <f>VLOOKUP($BK58,[1]TaxYear2020!$A$2:$J$433,5,FALSE)</f>
        <v>2.4765999999999999</v>
      </c>
      <c r="K58" s="54">
        <f>VLOOKUP($BK58,[1]TaxYear2020!$A$2:$J$433,6,FALSE)</f>
        <v>0</v>
      </c>
      <c r="L58" s="55">
        <f>VLOOKUP($BK58,[1]TaxYear2020!$A$2:$J$433,7,FALSE)</f>
        <v>0.31</v>
      </c>
      <c r="P58" s="54">
        <f>VLOOKUP($BK58,[1]TaxYear2021!$A$2:$J$433,5,FALSE)</f>
        <v>2.4765999999999999</v>
      </c>
      <c r="Q58" s="54">
        <f>VLOOKUP($BK58,[1]TaxYear2021!$A$2:$J$433,6,FALSE)</f>
        <v>0</v>
      </c>
      <c r="R58" s="54">
        <f>VLOOKUP($BK58,[1]TaxYear2021!$A$2:$J$433,7,FALSE)</f>
        <v>0.32</v>
      </c>
      <c r="V58" s="54">
        <f>VLOOKUP($BK58,[1]TaxYear2022!$A$2:$J$433,5,FALSE)</f>
        <v>2.4765999999999999</v>
      </c>
      <c r="W58" s="54">
        <f>VLOOKUP($BK58,[1]TaxYear2022!$A$2:$J$433,6,FALSE)</f>
        <v>0</v>
      </c>
      <c r="X58" s="55">
        <f>VLOOKUP($BK58,[1]TaxYear2022!$A$2:$J$433,7,FALSE)</f>
        <v>0.32</v>
      </c>
      <c r="AQ58" s="56">
        <f t="shared" si="17"/>
        <v>0</v>
      </c>
      <c r="AR58" s="56">
        <f t="shared" si="17"/>
        <v>0</v>
      </c>
      <c r="AS58" s="56">
        <f t="shared" si="17"/>
        <v>0</v>
      </c>
      <c r="AT58" s="57">
        <f t="shared" si="18"/>
        <v>0</v>
      </c>
      <c r="AU58" s="56">
        <f t="shared" si="18"/>
        <v>0</v>
      </c>
      <c r="AV58" s="58">
        <f t="shared" si="18"/>
        <v>3.2258064516129004E-2</v>
      </c>
      <c r="AW58" s="56">
        <f t="shared" si="19"/>
        <v>0</v>
      </c>
      <c r="AX58" s="56">
        <f t="shared" si="19"/>
        <v>0</v>
      </c>
      <c r="AY58" s="58">
        <f t="shared" si="19"/>
        <v>0</v>
      </c>
      <c r="AZ58" s="56"/>
      <c r="BA58" s="56"/>
      <c r="BB58" s="58"/>
      <c r="BC58" s="56">
        <f t="shared" si="16"/>
        <v>0</v>
      </c>
      <c r="BD58" s="56">
        <f t="shared" si="16"/>
        <v>0</v>
      </c>
      <c r="BE58" s="58">
        <f t="shared" si="16"/>
        <v>0</v>
      </c>
      <c r="BF58" s="56">
        <f t="shared" si="12"/>
        <v>0</v>
      </c>
      <c r="BG58" s="56">
        <f t="shared" si="12"/>
        <v>0</v>
      </c>
      <c r="BH58" s="58">
        <f t="shared" si="12"/>
        <v>0</v>
      </c>
      <c r="BJ58" s="18" t="s">
        <v>45</v>
      </c>
      <c r="BK58" s="18" t="str">
        <f t="shared" si="7"/>
        <v>011CHEATHAMPEGRAM RURAL FIRE</v>
      </c>
    </row>
    <row r="59" spans="1:63" x14ac:dyDescent="0.25">
      <c r="A59" s="18" t="s">
        <v>46</v>
      </c>
      <c r="C59" s="18" t="s">
        <v>418</v>
      </c>
      <c r="D59" s="53">
        <f>VLOOKUP($BK59,[1]TaxYear2019!$A$2:$J$433,5,FALSE)</f>
        <v>2.4765999999999999</v>
      </c>
      <c r="E59" s="54">
        <f>VLOOKUP($BK59,[1]TaxYear2019!$A$2:$J$433,6,FALSE)</f>
        <v>0</v>
      </c>
      <c r="F59" s="55">
        <f>VLOOKUP($BK59,[1]TaxYear2019!$A$2:$J$433,7,FALSE)</f>
        <v>0.215</v>
      </c>
      <c r="J59" s="54">
        <f>VLOOKUP($BK59,[1]TaxYear2020!$A$2:$J$433,5,FALSE)</f>
        <v>2.4765999999999999</v>
      </c>
      <c r="K59" s="54">
        <f>VLOOKUP($BK59,[1]TaxYear2020!$A$2:$J$433,6,FALSE)</f>
        <v>0</v>
      </c>
      <c r="L59" s="55">
        <f>VLOOKUP($BK59,[1]TaxYear2020!$A$2:$J$433,7,FALSE)</f>
        <v>0.215</v>
      </c>
      <c r="P59" s="54">
        <f>VLOOKUP($BK59,[1]TaxYear2021!$A$2:$J$433,5,FALSE)</f>
        <v>2.4765999999999999</v>
      </c>
      <c r="Q59" s="54">
        <f>VLOOKUP($BK59,[1]TaxYear2021!$A$2:$J$433,6,FALSE)</f>
        <v>0</v>
      </c>
      <c r="R59" s="54">
        <f>VLOOKUP($BK59,[1]TaxYear2021!$A$2:$J$433,7,FALSE)</f>
        <v>0.215</v>
      </c>
      <c r="V59" s="54">
        <f>VLOOKUP($BK59,[1]TaxYear2022!$A$2:$J$433,5,FALSE)</f>
        <v>2.4765999999999999</v>
      </c>
      <c r="W59" s="54">
        <f>VLOOKUP($BK59,[1]TaxYear2022!$A$2:$J$433,6,FALSE)</f>
        <v>0</v>
      </c>
      <c r="X59" s="55">
        <f>VLOOKUP($BK59,[1]TaxYear2022!$A$2:$J$433,7,FALSE)</f>
        <v>0.215</v>
      </c>
      <c r="AQ59" s="56">
        <f t="shared" si="17"/>
        <v>0</v>
      </c>
      <c r="AR59" s="56">
        <f t="shared" si="17"/>
        <v>0</v>
      </c>
      <c r="AS59" s="56">
        <f t="shared" si="17"/>
        <v>0</v>
      </c>
      <c r="AT59" s="57">
        <f t="shared" si="18"/>
        <v>0</v>
      </c>
      <c r="AU59" s="56">
        <f t="shared" si="18"/>
        <v>0</v>
      </c>
      <c r="AV59" s="58">
        <f t="shared" si="18"/>
        <v>0</v>
      </c>
      <c r="AW59" s="56">
        <f t="shared" si="19"/>
        <v>0</v>
      </c>
      <c r="AX59" s="56">
        <f t="shared" si="19"/>
        <v>0</v>
      </c>
      <c r="AY59" s="58">
        <f t="shared" si="19"/>
        <v>0</v>
      </c>
      <c r="AZ59" s="56"/>
      <c r="BA59" s="56"/>
      <c r="BB59" s="58"/>
      <c r="BC59" s="56">
        <f t="shared" si="16"/>
        <v>0</v>
      </c>
      <c r="BD59" s="56">
        <f t="shared" si="16"/>
        <v>0</v>
      </c>
      <c r="BE59" s="58">
        <f t="shared" si="16"/>
        <v>0</v>
      </c>
      <c r="BF59" s="56">
        <f t="shared" si="12"/>
        <v>0</v>
      </c>
      <c r="BG59" s="56">
        <f t="shared" si="12"/>
        <v>0</v>
      </c>
      <c r="BH59" s="58">
        <f t="shared" si="12"/>
        <v>0</v>
      </c>
      <c r="BJ59" s="18" t="s">
        <v>45</v>
      </c>
      <c r="BK59" s="18" t="str">
        <f t="shared" si="7"/>
        <v>011CHEATHAMPLEASANT VIEW RURAL FIRE</v>
      </c>
    </row>
    <row r="60" spans="1:63" x14ac:dyDescent="0.25">
      <c r="A60" s="18" t="s">
        <v>46</v>
      </c>
      <c r="C60" s="18" t="s">
        <v>419</v>
      </c>
      <c r="D60" s="53">
        <f>VLOOKUP($BK60,[1]TaxYear2019!$A$2:$J$433,5,FALSE)</f>
        <v>2.4765999999999999</v>
      </c>
      <c r="E60" s="54">
        <f>VLOOKUP($BK60,[1]TaxYear2019!$A$2:$J$433,6,FALSE)</f>
        <v>0</v>
      </c>
      <c r="F60" s="55">
        <f>VLOOKUP($BK60,[1]TaxYear2019!$A$2:$J$433,7,FALSE)</f>
        <v>0.215</v>
      </c>
      <c r="J60" s="54">
        <f>VLOOKUP($BK60,[1]TaxYear2020!$A$2:$J$433,5,FALSE)</f>
        <v>2.4765999999999999</v>
      </c>
      <c r="K60" s="54">
        <f>VLOOKUP($BK60,[1]TaxYear2020!$A$2:$J$433,6,FALSE)</f>
        <v>0</v>
      </c>
      <c r="L60" s="55">
        <f>VLOOKUP($BK60,[1]TaxYear2020!$A$2:$J$433,7,FALSE)</f>
        <v>0.215</v>
      </c>
      <c r="P60" s="54">
        <f>VLOOKUP($BK60,[1]TaxYear2021!$A$2:$J$433,5,FALSE)</f>
        <v>2.4765999999999999</v>
      </c>
      <c r="Q60" s="54">
        <f>VLOOKUP($BK60,[1]TaxYear2021!$A$2:$J$433,6,FALSE)</f>
        <v>0</v>
      </c>
      <c r="R60" s="54">
        <f>VLOOKUP($BK60,[1]TaxYear2021!$A$2:$J$433,7,FALSE)</f>
        <v>0.245</v>
      </c>
      <c r="V60" s="54">
        <f>VLOOKUP($BK60,[1]TaxYear2022!$A$2:$J$433,5,FALSE)</f>
        <v>2.4765999999999999</v>
      </c>
      <c r="W60" s="54">
        <f>VLOOKUP($BK60,[1]TaxYear2022!$A$2:$J$433,6,FALSE)</f>
        <v>0</v>
      </c>
      <c r="X60" s="55">
        <f>VLOOKUP($BK60,[1]TaxYear2022!$A$2:$J$433,7,FALSE)</f>
        <v>0.245</v>
      </c>
      <c r="AQ60" s="56">
        <f t="shared" si="17"/>
        <v>0</v>
      </c>
      <c r="AR60" s="56">
        <f t="shared" si="17"/>
        <v>0</v>
      </c>
      <c r="AS60" s="56">
        <f t="shared" si="17"/>
        <v>0</v>
      </c>
      <c r="AT60" s="57">
        <f t="shared" si="18"/>
        <v>0</v>
      </c>
      <c r="AU60" s="56">
        <f t="shared" si="18"/>
        <v>0</v>
      </c>
      <c r="AV60" s="58">
        <f t="shared" si="18"/>
        <v>0.13953488372093026</v>
      </c>
      <c r="AW60" s="56">
        <f t="shared" si="19"/>
        <v>0</v>
      </c>
      <c r="AX60" s="56">
        <f t="shared" si="19"/>
        <v>0</v>
      </c>
      <c r="AY60" s="58">
        <f t="shared" si="19"/>
        <v>0</v>
      </c>
      <c r="AZ60" s="56"/>
      <c r="BA60" s="56"/>
      <c r="BB60" s="58"/>
      <c r="BC60" s="56">
        <f t="shared" si="16"/>
        <v>0</v>
      </c>
      <c r="BD60" s="56">
        <f t="shared" si="16"/>
        <v>0</v>
      </c>
      <c r="BE60" s="58">
        <f t="shared" si="16"/>
        <v>0</v>
      </c>
      <c r="BF60" s="56">
        <f t="shared" si="12"/>
        <v>0</v>
      </c>
      <c r="BG60" s="56">
        <f t="shared" si="12"/>
        <v>0</v>
      </c>
      <c r="BH60" s="58">
        <f t="shared" si="12"/>
        <v>0</v>
      </c>
      <c r="BJ60" s="18" t="s">
        <v>45</v>
      </c>
      <c r="BK60" s="18" t="str">
        <f t="shared" si="7"/>
        <v>011CHEATHAMTWO RIVERS FIRE DISTRICT</v>
      </c>
    </row>
    <row r="61" spans="1:63" x14ac:dyDescent="0.25">
      <c r="A61" s="18" t="s">
        <v>46</v>
      </c>
      <c r="C61" s="18" t="s">
        <v>420</v>
      </c>
      <c r="D61" s="53" t="e">
        <f>VLOOKUP($BK61,[1]TaxYear2019!$A$2:$J$433,5,FALSE)</f>
        <v>#N/A</v>
      </c>
      <c r="E61" s="54" t="e">
        <f>VLOOKUP($BK61,[1]TaxYear2019!$A$2:$J$433,6,FALSE)</f>
        <v>#N/A</v>
      </c>
      <c r="F61" s="55" t="e">
        <f>VLOOKUP($BK61,[1]TaxYear2019!$A$2:$J$433,7,FALSE)</f>
        <v>#N/A</v>
      </c>
      <c r="J61" s="54" t="e">
        <f>VLOOKUP($BK61,[1]TaxYear2020!$A$2:$J$433,5,FALSE)</f>
        <v>#N/A</v>
      </c>
      <c r="K61" s="54" t="e">
        <f>VLOOKUP($BK61,[1]TaxYear2020!$A$2:$J$433,6,FALSE)</f>
        <v>#N/A</v>
      </c>
      <c r="L61" s="55" t="e">
        <f>VLOOKUP($BK61,[1]TaxYear2020!$A$2:$J$433,7,FALSE)</f>
        <v>#N/A</v>
      </c>
      <c r="P61" s="54" t="e">
        <f>VLOOKUP($BK61,[1]TaxYear2021!$A$2:$J$433,5,FALSE)</f>
        <v>#N/A</v>
      </c>
      <c r="Q61" s="54" t="e">
        <f>VLOOKUP($BK61,[1]TaxYear2021!$A$2:$J$433,6,FALSE)</f>
        <v>#N/A</v>
      </c>
      <c r="R61" s="54" t="e">
        <f>VLOOKUP($BK61,[1]TaxYear2021!$A$2:$J$433,7,FALSE)</f>
        <v>#N/A</v>
      </c>
      <c r="V61" s="54" t="e">
        <f>VLOOKUP($BK61,[1]TaxYear2022!$A$2:$J$433,5,FALSE)</f>
        <v>#N/A</v>
      </c>
      <c r="W61" s="54" t="e">
        <f>VLOOKUP($BK61,[1]TaxYear2022!$A$2:$J$433,6,FALSE)</f>
        <v>#N/A</v>
      </c>
      <c r="X61" s="55" t="e">
        <f>VLOOKUP($BK61,[1]TaxYear2022!$A$2:$J$433,7,FALSE)</f>
        <v>#N/A</v>
      </c>
      <c r="AB61" s="54">
        <f>VLOOKUP($BK61,[1]TaxYear2023!$A$2:$J$433,5,FALSE)</f>
        <v>2.5975999999999999</v>
      </c>
      <c r="AC61" s="54">
        <f>VLOOKUP($BK61,[1]TaxYear2023!$A$2:$J$433,6,FALSE)</f>
        <v>0</v>
      </c>
      <c r="AD61" s="55">
        <f>VLOOKUP($BK61,[1]TaxYear2023!$A$2:$J$433,7,FALSE)</f>
        <v>0.25</v>
      </c>
      <c r="AE61" s="53">
        <v>1.5246999999999999</v>
      </c>
      <c r="AG61" s="54">
        <v>0.13950000000000001</v>
      </c>
      <c r="AH61" s="54">
        <f>VLOOKUP($BK61,[1]TaxYear2024!$A$2:$J$433,5,FALSE)</f>
        <v>1.5914999999999999</v>
      </c>
      <c r="AI61" s="54">
        <f>VLOOKUP($BK61,[1]TaxYear2024!$A$2:$J$433,6,FALSE)</f>
        <v>0</v>
      </c>
      <c r="AJ61" s="55">
        <f>VLOOKUP($BK61,[1]TaxYear2024!$A$2:$J$433,7,FALSE)</f>
        <v>0.13950000000000001</v>
      </c>
      <c r="AN61" s="54">
        <f>VLOOKUP($BK61,[1]TaxYear2025!$A$2:$J$433,5,FALSE)</f>
        <v>1.7529999999999999</v>
      </c>
      <c r="AO61" s="54">
        <f>VLOOKUP($BK61,[1]TaxYear2025!$A$2:$J$433,6,FALSE)</f>
        <v>0</v>
      </c>
      <c r="AP61" s="55">
        <f>VLOOKUP($BK61,[1]TaxYear2025!$A$2:$J$433,7,FALSE)</f>
        <v>0.17530000000000001</v>
      </c>
      <c r="AQ61" s="56"/>
      <c r="AR61" s="56"/>
      <c r="AS61" s="56"/>
      <c r="AT61" s="57"/>
      <c r="AU61" s="56"/>
      <c r="AV61" s="58"/>
      <c r="AW61" s="56"/>
      <c r="AX61" s="56"/>
      <c r="AY61" s="58"/>
      <c r="AZ61" s="56"/>
      <c r="BA61" s="56"/>
      <c r="BB61" s="58"/>
      <c r="BC61" s="56">
        <f t="shared" si="16"/>
        <v>4.3811897422443735E-2</v>
      </c>
      <c r="BD61" s="56">
        <f t="shared" si="16"/>
        <v>0</v>
      </c>
      <c r="BE61" s="58">
        <f t="shared" si="16"/>
        <v>0</v>
      </c>
      <c r="BF61" s="56">
        <f t="shared" si="12"/>
        <v>0.10147659440779133</v>
      </c>
      <c r="BG61" s="56">
        <f t="shared" si="12"/>
        <v>0</v>
      </c>
      <c r="BH61" s="58">
        <f t="shared" si="12"/>
        <v>0.25663082437275975</v>
      </c>
      <c r="BJ61" s="18" t="s">
        <v>45</v>
      </c>
      <c r="BK61" s="18" t="str">
        <f t="shared" si="7"/>
        <v>011CHEATHAMCHEATHAM COUNTY FD</v>
      </c>
    </row>
    <row r="62" spans="1:63" x14ac:dyDescent="0.25">
      <c r="A62" s="18" t="s">
        <v>46</v>
      </c>
      <c r="D62" s="53">
        <f>VLOOKUP($BK62,[1]TaxYear2019!$A$2:$J$433,5,FALSE)</f>
        <v>2.4765999999999999</v>
      </c>
      <c r="E62" s="54">
        <f>VLOOKUP($BK62,[1]TaxYear2019!$A$2:$J$433,6,FALSE)</f>
        <v>0</v>
      </c>
      <c r="F62" s="55">
        <f>VLOOKUP($BK62,[1]TaxYear2019!$A$2:$J$433,7,FALSE)</f>
        <v>0</v>
      </c>
      <c r="J62" s="54">
        <f>VLOOKUP($BK62,[1]TaxYear2020!$A$2:$J$433,5,FALSE)</f>
        <v>2.4765999999999999</v>
      </c>
      <c r="K62" s="54">
        <f>VLOOKUP($BK62,[1]TaxYear2020!$A$2:$J$433,6,FALSE)</f>
        <v>0</v>
      </c>
      <c r="L62" s="55">
        <f>VLOOKUP($BK62,[1]TaxYear2020!$A$2:$J$433,7,FALSE)</f>
        <v>0</v>
      </c>
      <c r="P62" s="54">
        <f>VLOOKUP($BK62,[1]TaxYear2021!$A$2:$J$433,5,FALSE)</f>
        <v>2.4765999999999999</v>
      </c>
      <c r="Q62" s="54">
        <f>VLOOKUP($BK62,[1]TaxYear2021!$A$2:$J$433,6,FALSE)</f>
        <v>0</v>
      </c>
      <c r="R62" s="54">
        <f>VLOOKUP($BK62,[1]TaxYear2021!$A$2:$J$433,7,FALSE)</f>
        <v>0</v>
      </c>
      <c r="V62" s="54">
        <f>VLOOKUP($BK62,[1]TaxYear2022!$A$2:$J$433,5,FALSE)</f>
        <v>2.4765999999999999</v>
      </c>
      <c r="W62" s="54">
        <f>VLOOKUP($BK62,[1]TaxYear2022!$A$2:$J$433,6,FALSE)</f>
        <v>0</v>
      </c>
      <c r="X62" s="55">
        <f>VLOOKUP($BK62,[1]TaxYear2022!$A$2:$J$433,7,FALSE)</f>
        <v>0</v>
      </c>
      <c r="AB62" s="54">
        <f>VLOOKUP($BK62,[1]TaxYear2023!$A$2:$J$433,5,FALSE)</f>
        <v>2.5975999999999999</v>
      </c>
      <c r="AC62" s="54">
        <f>VLOOKUP($BK62,[1]TaxYear2023!$A$2:$J$433,6,FALSE)</f>
        <v>0</v>
      </c>
      <c r="AD62" s="55">
        <f>VLOOKUP($BK62,[1]TaxYear2023!$A$2:$J$433,7,FALSE)</f>
        <v>0</v>
      </c>
      <c r="AE62" s="53">
        <v>1.5246999999999999</v>
      </c>
      <c r="AH62" s="54">
        <f>VLOOKUP($BK62,[1]TaxYear2024!$A$2:$J$433,5,FALSE)</f>
        <v>1.5914999999999999</v>
      </c>
      <c r="AI62" s="54">
        <f>VLOOKUP($BK62,[1]TaxYear2024!$A$2:$J$433,6,FALSE)</f>
        <v>0</v>
      </c>
      <c r="AJ62" s="55">
        <f>VLOOKUP($BK62,[1]TaxYear2024!$A$2:$J$433,7,FALSE)</f>
        <v>0</v>
      </c>
      <c r="AN62" s="54">
        <f>VLOOKUP($BK62,[1]TaxYear2025!$A$2:$J$433,5,FALSE)</f>
        <v>1.7529999999999999</v>
      </c>
      <c r="AO62" s="54">
        <f>VLOOKUP($BK62,[1]TaxYear2025!$A$2:$J$433,6,FALSE)</f>
        <v>0</v>
      </c>
      <c r="AP62" s="55">
        <f>VLOOKUP($BK62,[1]TaxYear2025!$A$2:$J$433,7,FALSE)</f>
        <v>0</v>
      </c>
      <c r="AQ62" s="56">
        <f t="shared" si="17"/>
        <v>0</v>
      </c>
      <c r="AR62" s="56">
        <f t="shared" si="17"/>
        <v>0</v>
      </c>
      <c r="AS62" s="56">
        <f t="shared" si="17"/>
        <v>0</v>
      </c>
      <c r="AT62" s="57">
        <f t="shared" si="18"/>
        <v>0</v>
      </c>
      <c r="AU62" s="56">
        <f t="shared" si="18"/>
        <v>0</v>
      </c>
      <c r="AV62" s="58">
        <f t="shared" si="18"/>
        <v>0</v>
      </c>
      <c r="AW62" s="56">
        <f t="shared" si="19"/>
        <v>0</v>
      </c>
      <c r="AX62" s="56">
        <f t="shared" si="19"/>
        <v>0</v>
      </c>
      <c r="AY62" s="58">
        <f t="shared" si="19"/>
        <v>0</v>
      </c>
      <c r="AZ62" s="56">
        <f t="shared" si="20"/>
        <v>4.8857304368892907E-2</v>
      </c>
      <c r="BA62" s="56">
        <f t="shared" si="20"/>
        <v>0</v>
      </c>
      <c r="BB62" s="58">
        <f t="shared" si="20"/>
        <v>0</v>
      </c>
      <c r="BC62" s="56">
        <f t="shared" si="16"/>
        <v>4.3811897422443735E-2</v>
      </c>
      <c r="BD62" s="56">
        <f t="shared" si="16"/>
        <v>0</v>
      </c>
      <c r="BE62" s="58">
        <f t="shared" si="16"/>
        <v>0</v>
      </c>
      <c r="BF62" s="56">
        <f t="shared" si="12"/>
        <v>0.10147659440779133</v>
      </c>
      <c r="BG62" s="56">
        <f t="shared" si="12"/>
        <v>0</v>
      </c>
      <c r="BH62" s="58">
        <f t="shared" si="12"/>
        <v>0</v>
      </c>
      <c r="BJ62" s="18" t="s">
        <v>45</v>
      </c>
      <c r="BK62" s="18" t="str">
        <f t="shared" si="7"/>
        <v>011CHEATHAM</v>
      </c>
    </row>
    <row r="63" spans="1:63" x14ac:dyDescent="0.25">
      <c r="A63" s="18" t="s">
        <v>421</v>
      </c>
      <c r="B63" s="18" t="s">
        <v>146</v>
      </c>
      <c r="D63" s="53">
        <f>VLOOKUP($BK63,[1]TaxYear2019!$A$2:$J$433,5,FALSE)</f>
        <v>2.4861</v>
      </c>
      <c r="E63" s="54">
        <f>VLOOKUP($BK63,[1]TaxYear2019!$A$2:$J$433,6,FALSE)</f>
        <v>1.05</v>
      </c>
      <c r="F63" s="55">
        <f>VLOOKUP($BK63,[1]TaxYear2019!$A$2:$J$433,7,FALSE)</f>
        <v>0</v>
      </c>
      <c r="J63" s="54">
        <f>VLOOKUP($BK63,[1]TaxYear2020!$A$2:$J$433,5,FALSE)</f>
        <v>2.4861</v>
      </c>
      <c r="K63" s="54">
        <f>VLOOKUP($BK63,[1]TaxYear2020!$A$2:$J$433,6,FALSE)</f>
        <v>1.05</v>
      </c>
      <c r="L63" s="55">
        <f>VLOOKUP($BK63,[1]TaxYear2020!$A$2:$J$433,7,FALSE)</f>
        <v>0</v>
      </c>
      <c r="P63" s="54">
        <f>VLOOKUP($BK63,[1]TaxYear2021!$A$2:$J$433,5,FALSE)</f>
        <v>2.4861</v>
      </c>
      <c r="Q63" s="54">
        <f>VLOOKUP($BK63,[1]TaxYear2021!$A$2:$J$433,6,FALSE)</f>
        <v>1.05</v>
      </c>
      <c r="R63" s="54">
        <f>VLOOKUP($BK63,[1]TaxYear2021!$A$2:$J$433,7,FALSE)</f>
        <v>0</v>
      </c>
      <c r="S63" s="53">
        <v>2.0369000000000002</v>
      </c>
      <c r="T63" s="54">
        <v>0.90010000000000001</v>
      </c>
      <c r="V63" s="54">
        <f>VLOOKUP($BK63,[1]TaxYear2022!$A$2:$J$433,5,FALSE)</f>
        <v>2.0369000000000002</v>
      </c>
      <c r="W63" s="54">
        <f>VLOOKUP($BK63,[1]TaxYear2022!$A$2:$J$433,6,FALSE)</f>
        <v>0.90010000000000001</v>
      </c>
      <c r="X63" s="55">
        <f>VLOOKUP($BK63,[1]TaxYear2022!$A$2:$J$433,7,FALSE)</f>
        <v>0</v>
      </c>
      <c r="AB63" s="54">
        <f>VLOOKUP($BK63,[1]TaxYear2023!$A$2:$J$433,5,FALSE)</f>
        <v>2.0369000000000002</v>
      </c>
      <c r="AC63" s="54">
        <f>VLOOKUP($BK63,[1]TaxYear2023!$A$2:$J$433,6,FALSE)</f>
        <v>0.9</v>
      </c>
      <c r="AD63" s="55">
        <f>VLOOKUP($BK63,[1]TaxYear2023!$A$2:$J$433,7,FALSE)</f>
        <v>0</v>
      </c>
      <c r="AH63" s="54">
        <f>VLOOKUP($BK63,[1]TaxYear2024!$A$2:$J$433,5,FALSE)</f>
        <v>2.1869000000000001</v>
      </c>
      <c r="AI63" s="54">
        <f>VLOOKUP($BK63,[1]TaxYear2024!$A$2:$J$433,6,FALSE)</f>
        <v>0.9</v>
      </c>
      <c r="AJ63" s="55">
        <f>VLOOKUP($BK63,[1]TaxYear2024!$A$2:$J$433,7,FALSE)</f>
        <v>0</v>
      </c>
      <c r="AK63" s="53">
        <v>1.5852999999999999</v>
      </c>
      <c r="AL63" s="54">
        <v>0.68589999999999995</v>
      </c>
      <c r="AN63" s="54">
        <f>VLOOKUP($BK63,[1]TaxYear2025!$A$2:$J$433,5,FALSE)</f>
        <v>1.5852999999999999</v>
      </c>
      <c r="AO63" s="54">
        <f>VLOOKUP($BK63,[1]TaxYear2025!$A$2:$J$433,6,FALSE)</f>
        <v>0.68589999999999995</v>
      </c>
      <c r="AP63" s="55">
        <f>VLOOKUP($BK63,[1]TaxYear2025!$A$2:$J$433,7,FALSE)</f>
        <v>0</v>
      </c>
      <c r="AQ63" s="56">
        <f t="shared" si="17"/>
        <v>0</v>
      </c>
      <c r="AR63" s="56">
        <f t="shared" si="17"/>
        <v>0</v>
      </c>
      <c r="AS63" s="56">
        <f t="shared" si="17"/>
        <v>0</v>
      </c>
      <c r="AT63" s="57">
        <f t="shared" si="18"/>
        <v>0</v>
      </c>
      <c r="AU63" s="56">
        <f t="shared" si="18"/>
        <v>0</v>
      </c>
      <c r="AV63" s="58">
        <f t="shared" si="18"/>
        <v>0</v>
      </c>
      <c r="AW63" s="56">
        <f t="shared" si="19"/>
        <v>0</v>
      </c>
      <c r="AX63" s="56">
        <f t="shared" si="19"/>
        <v>0</v>
      </c>
      <c r="AY63" s="58">
        <f t="shared" si="19"/>
        <v>0</v>
      </c>
      <c r="AZ63" s="56">
        <f t="shared" si="20"/>
        <v>0</v>
      </c>
      <c r="BA63" s="56">
        <f t="shared" si="20"/>
        <v>-1.1109876680370778E-4</v>
      </c>
      <c r="BB63" s="58">
        <f t="shared" si="20"/>
        <v>0</v>
      </c>
      <c r="BC63" s="56">
        <f t="shared" si="16"/>
        <v>7.364131768864457E-2</v>
      </c>
      <c r="BD63" s="56">
        <f t="shared" si="16"/>
        <v>0</v>
      </c>
      <c r="BE63" s="58">
        <f t="shared" si="16"/>
        <v>0</v>
      </c>
      <c r="BF63" s="56">
        <f t="shared" si="12"/>
        <v>0</v>
      </c>
      <c r="BG63" s="56">
        <f t="shared" si="12"/>
        <v>0</v>
      </c>
      <c r="BH63" s="58">
        <f t="shared" si="12"/>
        <v>0</v>
      </c>
      <c r="BJ63" s="18" t="s">
        <v>422</v>
      </c>
      <c r="BK63" s="18" t="str">
        <f t="shared" si="7"/>
        <v>012CHESTERHENDERSON</v>
      </c>
    </row>
    <row r="64" spans="1:63" x14ac:dyDescent="0.25">
      <c r="A64" s="18" t="s">
        <v>421</v>
      </c>
      <c r="D64" s="53">
        <f>VLOOKUP($BK64,[1]TaxYear2019!$A$2:$J$433,5,FALSE)</f>
        <v>2.4861</v>
      </c>
      <c r="E64" s="54">
        <f>VLOOKUP($BK64,[1]TaxYear2019!$A$2:$J$433,6,FALSE)</f>
        <v>0</v>
      </c>
      <c r="F64" s="55">
        <f>VLOOKUP($BK64,[1]TaxYear2019!$A$2:$J$433,7,FALSE)</f>
        <v>0</v>
      </c>
      <c r="J64" s="54">
        <f>VLOOKUP($BK64,[1]TaxYear2020!$A$2:$J$433,5,FALSE)</f>
        <v>2.4861</v>
      </c>
      <c r="K64" s="54">
        <f>VLOOKUP($BK64,[1]TaxYear2020!$A$2:$J$433,6,FALSE)</f>
        <v>0</v>
      </c>
      <c r="L64" s="55">
        <f>VLOOKUP($BK64,[1]TaxYear2020!$A$2:$J$433,7,FALSE)</f>
        <v>0</v>
      </c>
      <c r="P64" s="54">
        <f>VLOOKUP($BK64,[1]TaxYear2021!$A$2:$J$433,5,FALSE)</f>
        <v>2.4861</v>
      </c>
      <c r="Q64" s="54">
        <f>VLOOKUP($BK64,[1]TaxYear2021!$A$2:$J$433,6,FALSE)</f>
        <v>0</v>
      </c>
      <c r="R64" s="54">
        <f>VLOOKUP($BK64,[1]TaxYear2021!$A$2:$J$433,7,FALSE)</f>
        <v>0</v>
      </c>
      <c r="S64" s="53">
        <v>2.0369000000000002</v>
      </c>
      <c r="V64" s="54">
        <f>VLOOKUP($BK64,[1]TaxYear2022!$A$2:$J$433,5,FALSE)</f>
        <v>2.0369000000000002</v>
      </c>
      <c r="W64" s="54">
        <f>VLOOKUP($BK64,[1]TaxYear2022!$A$2:$J$433,6,FALSE)</f>
        <v>0</v>
      </c>
      <c r="X64" s="55">
        <f>VLOOKUP($BK64,[1]TaxYear2022!$A$2:$J$433,7,FALSE)</f>
        <v>0</v>
      </c>
      <c r="AB64" s="54">
        <f>VLOOKUP($BK64,[1]TaxYear2023!$A$2:$J$433,5,FALSE)</f>
        <v>2.0369000000000002</v>
      </c>
      <c r="AC64" s="54">
        <f>VLOOKUP($BK64,[1]TaxYear2023!$A$2:$J$433,6,FALSE)</f>
        <v>0</v>
      </c>
      <c r="AD64" s="55">
        <f>VLOOKUP($BK64,[1]TaxYear2023!$A$2:$J$433,7,FALSE)</f>
        <v>0</v>
      </c>
      <c r="AH64" s="54">
        <f>VLOOKUP($BK64,[1]TaxYear2024!$A$2:$J$433,5,FALSE)</f>
        <v>2.1869000000000001</v>
      </c>
      <c r="AI64" s="54">
        <f>VLOOKUP($BK64,[1]TaxYear2024!$A$2:$J$433,6,FALSE)</f>
        <v>0</v>
      </c>
      <c r="AJ64" s="55">
        <f>VLOOKUP($BK64,[1]TaxYear2024!$A$2:$J$433,7,FALSE)</f>
        <v>0</v>
      </c>
      <c r="AK64" s="53">
        <v>1.5852999999999999</v>
      </c>
      <c r="AN64" s="54">
        <f>VLOOKUP($BK64,[1]TaxYear2025!$A$2:$J$433,5,FALSE)</f>
        <v>1.5852999999999999</v>
      </c>
      <c r="AO64" s="54">
        <f>VLOOKUP($BK64,[1]TaxYear2025!$A$2:$J$433,6,FALSE)</f>
        <v>0</v>
      </c>
      <c r="AP64" s="55">
        <f>VLOOKUP($BK64,[1]TaxYear2025!$A$2:$J$433,7,FALSE)</f>
        <v>0</v>
      </c>
      <c r="AQ64" s="56">
        <f t="shared" si="17"/>
        <v>0</v>
      </c>
      <c r="AR64" s="56">
        <f t="shared" si="17"/>
        <v>0</v>
      </c>
      <c r="AS64" s="56">
        <f t="shared" si="17"/>
        <v>0</v>
      </c>
      <c r="AT64" s="57">
        <f t="shared" si="18"/>
        <v>0</v>
      </c>
      <c r="AU64" s="56">
        <f t="shared" si="18"/>
        <v>0</v>
      </c>
      <c r="AV64" s="58">
        <f t="shared" si="18"/>
        <v>0</v>
      </c>
      <c r="AW64" s="56">
        <f t="shared" si="19"/>
        <v>0</v>
      </c>
      <c r="AX64" s="56">
        <f t="shared" si="19"/>
        <v>0</v>
      </c>
      <c r="AY64" s="58">
        <f t="shared" si="19"/>
        <v>0</v>
      </c>
      <c r="AZ64" s="56">
        <f t="shared" si="20"/>
        <v>0</v>
      </c>
      <c r="BA64" s="56">
        <f t="shared" si="20"/>
        <v>0</v>
      </c>
      <c r="BB64" s="58">
        <f t="shared" si="20"/>
        <v>0</v>
      </c>
      <c r="BC64" s="56">
        <f t="shared" si="16"/>
        <v>7.364131768864457E-2</v>
      </c>
      <c r="BD64" s="56">
        <f t="shared" si="16"/>
        <v>0</v>
      </c>
      <c r="BE64" s="58">
        <f t="shared" si="16"/>
        <v>0</v>
      </c>
      <c r="BF64" s="56">
        <f t="shared" si="12"/>
        <v>0</v>
      </c>
      <c r="BG64" s="56">
        <f t="shared" si="12"/>
        <v>0</v>
      </c>
      <c r="BH64" s="58">
        <f t="shared" si="12"/>
        <v>0</v>
      </c>
      <c r="BJ64" s="18" t="s">
        <v>422</v>
      </c>
      <c r="BK64" s="18" t="str">
        <f t="shared" si="7"/>
        <v>012CHESTER</v>
      </c>
    </row>
    <row r="65" spans="1:63" x14ac:dyDescent="0.25">
      <c r="A65" s="18" t="s">
        <v>50</v>
      </c>
      <c r="B65" s="18" t="s">
        <v>423</v>
      </c>
      <c r="D65" s="53">
        <f>VLOOKUP($BK65,[1]TaxYear2019!$A$2:$J$433,5,FALSE)</f>
        <v>2.5777000000000001</v>
      </c>
      <c r="E65" s="54">
        <f>VLOOKUP($BK65,[1]TaxYear2019!$A$2:$J$433,6,FALSE)</f>
        <v>0.9</v>
      </c>
      <c r="F65" s="55">
        <f>VLOOKUP($BK65,[1]TaxYear2019!$A$2:$J$433,7,FALSE)</f>
        <v>0</v>
      </c>
      <c r="J65" s="54">
        <f>VLOOKUP($BK65,[1]TaxYear2020!$A$2:$J$433,5,FALSE)</f>
        <v>2.5777000000000001</v>
      </c>
      <c r="K65" s="54">
        <f>VLOOKUP($BK65,[1]TaxYear2020!$A$2:$J$433,6,FALSE)</f>
        <v>0.9</v>
      </c>
      <c r="L65" s="55">
        <f>VLOOKUP($BK65,[1]TaxYear2020!$A$2:$J$433,7,FALSE)</f>
        <v>0</v>
      </c>
      <c r="P65" s="54">
        <f>VLOOKUP($BK65,[1]TaxYear2021!$A$2:$J$433,5,FALSE)</f>
        <v>2.5777000000000001</v>
      </c>
      <c r="Q65" s="54">
        <f>VLOOKUP($BK65,[1]TaxYear2021!$A$2:$J$433,6,FALSE)</f>
        <v>0.9</v>
      </c>
      <c r="R65" s="54">
        <f>VLOOKUP($BK65,[1]TaxYear2021!$A$2:$J$433,7,FALSE)</f>
        <v>0</v>
      </c>
      <c r="S65" s="53">
        <v>2.0017999999999998</v>
      </c>
      <c r="T65" s="54">
        <v>0.72389999999999999</v>
      </c>
      <c r="V65" s="54">
        <f>VLOOKUP($BK65,[1]TaxYear2022!$A$2:$J$433,5,FALSE)</f>
        <v>2</v>
      </c>
      <c r="W65" s="54">
        <f>VLOOKUP($BK65,[1]TaxYear2022!$A$2:$J$433,6,FALSE)</f>
        <v>0.72389999999999999</v>
      </c>
      <c r="X65" s="55">
        <f>VLOOKUP($BK65,[1]TaxYear2022!$A$2:$J$433,7,FALSE)</f>
        <v>0</v>
      </c>
      <c r="AB65" s="54">
        <f>VLOOKUP($BK65,[1]TaxYear2023!$A$2:$J$433,5,FALSE)</f>
        <v>2.2999999999999998</v>
      </c>
      <c r="AC65" s="54">
        <f>VLOOKUP($BK65,[1]TaxYear2023!$A$2:$J$433,6,FALSE)</f>
        <v>0.72389999999999999</v>
      </c>
      <c r="AD65" s="55">
        <f>VLOOKUP($BK65,[1]TaxYear2023!$A$2:$J$433,7,FALSE)</f>
        <v>0</v>
      </c>
      <c r="AH65" s="54">
        <f>VLOOKUP($BK65,[1]TaxYear2024!$A$2:$J$433,5,FALSE)</f>
        <v>2.34</v>
      </c>
      <c r="AI65" s="54">
        <f>VLOOKUP($BK65,[1]TaxYear2024!$A$2:$J$433,6,FALSE)</f>
        <v>0.72389999999999999</v>
      </c>
      <c r="AJ65" s="55">
        <f>VLOOKUP($BK65,[1]TaxYear2024!$A$2:$J$433,7,FALSE)</f>
        <v>0</v>
      </c>
      <c r="AN65" s="54">
        <f>VLOOKUP($BK65,[1]TaxYear2025!$A$2:$J$433,5,FALSE)</f>
        <v>2.34</v>
      </c>
      <c r="AO65" s="54">
        <f>VLOOKUP($BK65,[1]TaxYear2025!$A$2:$J$433,6,FALSE)</f>
        <v>0.72389999999999999</v>
      </c>
      <c r="AP65" s="55">
        <f>VLOOKUP($BK65,[1]TaxYear2025!$A$2:$J$433,7,FALSE)</f>
        <v>0</v>
      </c>
      <c r="AQ65" s="56">
        <f t="shared" si="17"/>
        <v>0</v>
      </c>
      <c r="AR65" s="56">
        <f t="shared" si="17"/>
        <v>0</v>
      </c>
      <c r="AS65" s="56">
        <f t="shared" si="17"/>
        <v>0</v>
      </c>
      <c r="AT65" s="57">
        <f t="shared" si="18"/>
        <v>0</v>
      </c>
      <c r="AU65" s="56">
        <f t="shared" si="18"/>
        <v>0</v>
      </c>
      <c r="AV65" s="58">
        <f t="shared" si="18"/>
        <v>0</v>
      </c>
      <c r="AW65" s="56">
        <f t="shared" si="19"/>
        <v>-8.9919072834443448E-4</v>
      </c>
      <c r="AX65" s="56">
        <f t="shared" si="19"/>
        <v>0</v>
      </c>
      <c r="AY65" s="58">
        <f t="shared" si="19"/>
        <v>0</v>
      </c>
      <c r="AZ65" s="56">
        <f t="shared" si="20"/>
        <v>0.14999999999999991</v>
      </c>
      <c r="BA65" s="56">
        <f t="shared" si="20"/>
        <v>0</v>
      </c>
      <c r="BB65" s="58">
        <f t="shared" si="20"/>
        <v>0</v>
      </c>
      <c r="BC65" s="56">
        <f t="shared" si="16"/>
        <v>1.7391304347826209E-2</v>
      </c>
      <c r="BD65" s="56">
        <f t="shared" si="16"/>
        <v>0</v>
      </c>
      <c r="BE65" s="58">
        <f t="shared" si="16"/>
        <v>0</v>
      </c>
      <c r="BF65" s="56">
        <f t="shared" si="12"/>
        <v>0</v>
      </c>
      <c r="BG65" s="56">
        <f t="shared" si="12"/>
        <v>0</v>
      </c>
      <c r="BH65" s="58">
        <f t="shared" si="12"/>
        <v>0</v>
      </c>
      <c r="BJ65" s="18" t="s">
        <v>49</v>
      </c>
      <c r="BK65" s="18" t="str">
        <f t="shared" si="7"/>
        <v>013CLAIBORNECUMBERLAND GAP</v>
      </c>
    </row>
    <row r="66" spans="1:63" x14ac:dyDescent="0.25">
      <c r="A66" s="18" t="s">
        <v>50</v>
      </c>
      <c r="D66" s="53">
        <f>VLOOKUP($BK66,[1]TaxYear2019!$A$2:$J$433,5,FALSE)</f>
        <v>2.5777000000000001</v>
      </c>
      <c r="E66" s="54">
        <f>VLOOKUP($BK66,[1]TaxYear2019!$A$2:$J$433,6,FALSE)</f>
        <v>0</v>
      </c>
      <c r="F66" s="55">
        <f>VLOOKUP($BK66,[1]TaxYear2019!$A$2:$J$433,7,FALSE)</f>
        <v>0</v>
      </c>
      <c r="J66" s="54">
        <f>VLOOKUP($BK66,[1]TaxYear2020!$A$2:$J$433,5,FALSE)</f>
        <v>2.5777000000000001</v>
      </c>
      <c r="K66" s="54">
        <f>VLOOKUP($BK66,[1]TaxYear2020!$A$2:$J$433,6,FALSE)</f>
        <v>0</v>
      </c>
      <c r="L66" s="55">
        <f>VLOOKUP($BK66,[1]TaxYear2020!$A$2:$J$433,7,FALSE)</f>
        <v>0</v>
      </c>
      <c r="P66" s="54">
        <f>VLOOKUP($BK66,[1]TaxYear2021!$A$2:$J$433,5,FALSE)</f>
        <v>2.5777000000000001</v>
      </c>
      <c r="Q66" s="54">
        <f>VLOOKUP($BK66,[1]TaxYear2021!$A$2:$J$433,6,FALSE)</f>
        <v>0</v>
      </c>
      <c r="R66" s="54">
        <f>VLOOKUP($BK66,[1]TaxYear2021!$A$2:$J$433,7,FALSE)</f>
        <v>0</v>
      </c>
      <c r="S66" s="53">
        <v>2.0017999999999998</v>
      </c>
      <c r="V66" s="54">
        <f>VLOOKUP($BK66,[1]TaxYear2022!$A$2:$J$433,5,FALSE)</f>
        <v>2</v>
      </c>
      <c r="W66" s="54">
        <f>VLOOKUP($BK66,[1]TaxYear2022!$A$2:$J$433,6,FALSE)</f>
        <v>0</v>
      </c>
      <c r="X66" s="55">
        <f>VLOOKUP($BK66,[1]TaxYear2022!$A$2:$J$433,7,FALSE)</f>
        <v>0</v>
      </c>
      <c r="AB66" s="54">
        <f>VLOOKUP($BK66,[1]TaxYear2023!$A$2:$J$433,5,FALSE)</f>
        <v>2.2999999999999998</v>
      </c>
      <c r="AC66" s="54">
        <f>VLOOKUP($BK66,[1]TaxYear2023!$A$2:$J$433,6,FALSE)</f>
        <v>0</v>
      </c>
      <c r="AD66" s="55">
        <f>VLOOKUP($BK66,[1]TaxYear2023!$A$2:$J$433,7,FALSE)</f>
        <v>0</v>
      </c>
      <c r="AH66" s="54">
        <f>VLOOKUP($BK66,[1]TaxYear2024!$A$2:$J$433,5,FALSE)</f>
        <v>2.34</v>
      </c>
      <c r="AI66" s="54">
        <f>VLOOKUP($BK66,[1]TaxYear2024!$A$2:$J$433,6,FALSE)</f>
        <v>0</v>
      </c>
      <c r="AJ66" s="55">
        <f>VLOOKUP($BK66,[1]TaxYear2024!$A$2:$J$433,7,FALSE)</f>
        <v>0</v>
      </c>
      <c r="AN66" s="54">
        <f>VLOOKUP($BK66,[1]TaxYear2025!$A$2:$J$433,5,FALSE)</f>
        <v>2.34</v>
      </c>
      <c r="AO66" s="54">
        <f>VLOOKUP($BK66,[1]TaxYear2025!$A$2:$J$433,6,FALSE)</f>
        <v>0</v>
      </c>
      <c r="AP66" s="55">
        <f>VLOOKUP($BK66,[1]TaxYear2025!$A$2:$J$433,7,FALSE)</f>
        <v>0</v>
      </c>
      <c r="AQ66" s="56">
        <f t="shared" si="17"/>
        <v>0</v>
      </c>
      <c r="AR66" s="56">
        <f t="shared" si="17"/>
        <v>0</v>
      </c>
      <c r="AS66" s="56">
        <f t="shared" si="17"/>
        <v>0</v>
      </c>
      <c r="AT66" s="57">
        <f t="shared" si="18"/>
        <v>0</v>
      </c>
      <c r="AU66" s="56">
        <f t="shared" si="18"/>
        <v>0</v>
      </c>
      <c r="AV66" s="58">
        <f t="shared" si="18"/>
        <v>0</v>
      </c>
      <c r="AW66" s="56">
        <f t="shared" si="19"/>
        <v>-8.9919072834443448E-4</v>
      </c>
      <c r="AX66" s="56">
        <f t="shared" si="19"/>
        <v>0</v>
      </c>
      <c r="AY66" s="58">
        <f t="shared" si="19"/>
        <v>0</v>
      </c>
      <c r="AZ66" s="56">
        <f t="shared" si="20"/>
        <v>0.14999999999999991</v>
      </c>
      <c r="BA66" s="56">
        <f t="shared" si="20"/>
        <v>0</v>
      </c>
      <c r="BB66" s="58">
        <f t="shared" si="20"/>
        <v>0</v>
      </c>
      <c r="BC66" s="56">
        <f t="shared" si="16"/>
        <v>1.7391304347826209E-2</v>
      </c>
      <c r="BD66" s="56">
        <f t="shared" si="16"/>
        <v>0</v>
      </c>
      <c r="BE66" s="58">
        <f t="shared" si="16"/>
        <v>0</v>
      </c>
      <c r="BF66" s="56">
        <f t="shared" si="12"/>
        <v>0</v>
      </c>
      <c r="BG66" s="56">
        <f t="shared" si="12"/>
        <v>0</v>
      </c>
      <c r="BH66" s="58">
        <f t="shared" si="12"/>
        <v>0</v>
      </c>
      <c r="BJ66" s="18" t="s">
        <v>49</v>
      </c>
      <c r="BK66" s="18" t="str">
        <f t="shared" si="7"/>
        <v>013CLAIBORNE</v>
      </c>
    </row>
    <row r="67" spans="1:63" x14ac:dyDescent="0.25">
      <c r="A67" s="18" t="s">
        <v>54</v>
      </c>
      <c r="B67" s="18" t="s">
        <v>424</v>
      </c>
      <c r="D67" s="53">
        <f>VLOOKUP($BK67,[1]TaxYear2019!$A$2:$J$433,5,FALSE)</f>
        <v>3.1</v>
      </c>
      <c r="E67" s="54">
        <f>VLOOKUP($BK67,[1]TaxYear2019!$A$2:$J$433,6,FALSE)</f>
        <v>0.87319999999999998</v>
      </c>
      <c r="F67" s="55">
        <f>VLOOKUP($BK67,[1]TaxYear2019!$A$2:$J$433,7,FALSE)</f>
        <v>0</v>
      </c>
      <c r="J67" s="54">
        <f>VLOOKUP($BK67,[1]TaxYear2020!$A$2:$J$433,5,FALSE)</f>
        <v>3.1</v>
      </c>
      <c r="K67" s="54">
        <f>VLOOKUP($BK67,[1]TaxYear2020!$A$2:$J$433,6,FALSE)</f>
        <v>0.87319999999999998</v>
      </c>
      <c r="L67" s="55">
        <f>VLOOKUP($BK67,[1]TaxYear2020!$A$2:$J$433,7,FALSE)</f>
        <v>0</v>
      </c>
      <c r="P67" s="54">
        <f>VLOOKUP($BK67,[1]TaxYear2021!$A$2:$J$433,5,FALSE)</f>
        <v>3.1</v>
      </c>
      <c r="Q67" s="54">
        <f>VLOOKUP($BK67,[1]TaxYear2021!$A$2:$J$433,6,FALSE)</f>
        <v>0.87319999999999998</v>
      </c>
      <c r="R67" s="54">
        <f>VLOOKUP($BK67,[1]TaxYear2021!$A$2:$J$433,7,FALSE)</f>
        <v>0</v>
      </c>
      <c r="S67" s="53">
        <v>2.363</v>
      </c>
      <c r="T67" s="54">
        <v>0.70179999999999998</v>
      </c>
      <c r="V67" s="54">
        <f>VLOOKUP($BK67,[1]TaxYear2022!$A$2:$J$433,5,FALSE)</f>
        <v>2.6</v>
      </c>
      <c r="W67" s="54">
        <f>VLOOKUP($BK67,[1]TaxYear2022!$A$2:$J$433,6,FALSE)</f>
        <v>0.87319999999999998</v>
      </c>
      <c r="X67" s="55">
        <f>VLOOKUP($BK67,[1]TaxYear2022!$A$2:$J$433,7,FALSE)</f>
        <v>0</v>
      </c>
      <c r="AB67" s="54">
        <f>VLOOKUP($BK67,[1]TaxYear2023!$A$2:$J$433,5,FALSE)</f>
        <v>2.6</v>
      </c>
      <c r="AC67" s="54">
        <f>VLOOKUP($BK67,[1]TaxYear2023!$A$2:$J$433,6,FALSE)</f>
        <v>0.87319999999999998</v>
      </c>
      <c r="AD67" s="55">
        <f>VLOOKUP($BK67,[1]TaxYear2023!$A$2:$J$433,7,FALSE)</f>
        <v>0</v>
      </c>
      <c r="AH67" s="54">
        <f>VLOOKUP($BK67,[1]TaxYear2024!$A$2:$J$433,5,FALSE)</f>
        <v>2.6</v>
      </c>
      <c r="AI67" s="54">
        <f>VLOOKUP($BK67,[1]TaxYear2024!$A$2:$J$433,6,FALSE)</f>
        <v>0.43659999999999999</v>
      </c>
      <c r="AJ67" s="55">
        <f>VLOOKUP($BK67,[1]TaxYear2024!$A$2:$J$433,7,FALSE)</f>
        <v>0</v>
      </c>
      <c r="AN67" s="54">
        <f>VLOOKUP($BK67,[1]TaxYear2025!$A$2:$J$433,5,FALSE)</f>
        <v>2.6</v>
      </c>
      <c r="AO67" s="54">
        <f>VLOOKUP($BK67,[1]TaxYear2025!$A$2:$J$433,6,FALSE)</f>
        <v>0.87319999999999998</v>
      </c>
      <c r="AP67" s="55">
        <f>VLOOKUP($BK67,[1]TaxYear2025!$A$2:$J$433,7,FALSE)</f>
        <v>0</v>
      </c>
      <c r="AQ67" s="56">
        <f t="shared" si="17"/>
        <v>0</v>
      </c>
      <c r="AR67" s="56">
        <f t="shared" si="17"/>
        <v>0</v>
      </c>
      <c r="AS67" s="56">
        <f t="shared" si="17"/>
        <v>0</v>
      </c>
      <c r="AT67" s="57">
        <f t="shared" si="18"/>
        <v>0</v>
      </c>
      <c r="AU67" s="56">
        <f t="shared" si="18"/>
        <v>0</v>
      </c>
      <c r="AV67" s="58">
        <f t="shared" si="18"/>
        <v>0</v>
      </c>
      <c r="AW67" s="56">
        <f t="shared" si="19"/>
        <v>0.1002962336013542</v>
      </c>
      <c r="AX67" s="56">
        <f t="shared" si="19"/>
        <v>0.24422912510686801</v>
      </c>
      <c r="AY67" s="58">
        <f t="shared" si="19"/>
        <v>0</v>
      </c>
      <c r="AZ67" s="56">
        <f t="shared" si="20"/>
        <v>0</v>
      </c>
      <c r="BA67" s="56">
        <f t="shared" si="20"/>
        <v>0</v>
      </c>
      <c r="BB67" s="58">
        <f t="shared" si="20"/>
        <v>0</v>
      </c>
      <c r="BC67" s="56">
        <f t="shared" si="16"/>
        <v>0</v>
      </c>
      <c r="BD67" s="56">
        <f t="shared" si="16"/>
        <v>-0.5</v>
      </c>
      <c r="BE67" s="58">
        <f t="shared" si="16"/>
        <v>0</v>
      </c>
      <c r="BF67" s="56">
        <f t="shared" si="12"/>
        <v>0</v>
      </c>
      <c r="BG67" s="56">
        <f t="shared" si="12"/>
        <v>1</v>
      </c>
      <c r="BH67" s="58">
        <f t="shared" si="12"/>
        <v>0</v>
      </c>
      <c r="BJ67" s="18" t="s">
        <v>53</v>
      </c>
      <c r="BK67" s="18" t="str">
        <f t="shared" si="7"/>
        <v>014CLAYCELINA</v>
      </c>
    </row>
    <row r="68" spans="1:63" x14ac:dyDescent="0.25">
      <c r="A68" s="18" t="s">
        <v>54</v>
      </c>
      <c r="D68" s="53">
        <f>VLOOKUP($BK68,[1]TaxYear2019!$A$2:$J$433,5,FALSE)</f>
        <v>3.1</v>
      </c>
      <c r="E68" s="54">
        <f>VLOOKUP($BK68,[1]TaxYear2019!$A$2:$J$433,6,FALSE)</f>
        <v>0</v>
      </c>
      <c r="F68" s="55">
        <f>VLOOKUP($BK68,[1]TaxYear2019!$A$2:$J$433,7,FALSE)</f>
        <v>0</v>
      </c>
      <c r="J68" s="54">
        <f>VLOOKUP($BK68,[1]TaxYear2020!$A$2:$J$433,5,FALSE)</f>
        <v>3.1</v>
      </c>
      <c r="K68" s="54">
        <f>VLOOKUP($BK68,[1]TaxYear2020!$A$2:$J$433,6,FALSE)</f>
        <v>0</v>
      </c>
      <c r="L68" s="55">
        <f>VLOOKUP($BK68,[1]TaxYear2020!$A$2:$J$433,7,FALSE)</f>
        <v>0</v>
      </c>
      <c r="P68" s="54">
        <f>VLOOKUP($BK68,[1]TaxYear2021!$A$2:$J$433,5,FALSE)</f>
        <v>3.1</v>
      </c>
      <c r="Q68" s="54">
        <f>VLOOKUP($BK68,[1]TaxYear2021!$A$2:$J$433,6,FALSE)</f>
        <v>0</v>
      </c>
      <c r="R68" s="54">
        <f>VLOOKUP($BK68,[1]TaxYear2021!$A$2:$J$433,7,FALSE)</f>
        <v>0</v>
      </c>
      <c r="S68" s="53">
        <v>2.363</v>
      </c>
      <c r="V68" s="54">
        <f>VLOOKUP($BK68,[1]TaxYear2022!$A$2:$J$433,5,FALSE)</f>
        <v>2.6</v>
      </c>
      <c r="W68" s="54">
        <f>VLOOKUP($BK68,[1]TaxYear2022!$A$2:$J$433,6,FALSE)</f>
        <v>0</v>
      </c>
      <c r="X68" s="55">
        <f>VLOOKUP($BK68,[1]TaxYear2022!$A$2:$J$433,7,FALSE)</f>
        <v>0</v>
      </c>
      <c r="AB68" s="54">
        <f>VLOOKUP($BK68,[1]TaxYear2023!$A$2:$J$433,5,FALSE)</f>
        <v>2.6</v>
      </c>
      <c r="AC68" s="54">
        <f>VLOOKUP($BK68,[1]TaxYear2023!$A$2:$J$433,6,FALSE)</f>
        <v>0</v>
      </c>
      <c r="AD68" s="55">
        <f>VLOOKUP($BK68,[1]TaxYear2023!$A$2:$J$433,7,FALSE)</f>
        <v>0</v>
      </c>
      <c r="AH68" s="54">
        <f>VLOOKUP($BK68,[1]TaxYear2024!$A$2:$J$433,5,FALSE)</f>
        <v>2.6</v>
      </c>
      <c r="AI68" s="54">
        <f>VLOOKUP($BK68,[1]TaxYear2024!$A$2:$J$433,6,FALSE)</f>
        <v>0</v>
      </c>
      <c r="AJ68" s="55">
        <f>VLOOKUP($BK68,[1]TaxYear2024!$A$2:$J$433,7,FALSE)</f>
        <v>0</v>
      </c>
      <c r="AN68" s="54">
        <f>VLOOKUP($BK68,[1]TaxYear2025!$A$2:$J$433,5,FALSE)</f>
        <v>2.6</v>
      </c>
      <c r="AO68" s="54">
        <f>VLOOKUP($BK68,[1]TaxYear2025!$A$2:$J$433,6,FALSE)</f>
        <v>0</v>
      </c>
      <c r="AP68" s="55">
        <f>VLOOKUP($BK68,[1]TaxYear2025!$A$2:$J$433,7,FALSE)</f>
        <v>0</v>
      </c>
      <c r="AQ68" s="56">
        <f t="shared" si="17"/>
        <v>0</v>
      </c>
      <c r="AR68" s="56">
        <f t="shared" si="17"/>
        <v>0</v>
      </c>
      <c r="AS68" s="56">
        <f t="shared" si="17"/>
        <v>0</v>
      </c>
      <c r="AT68" s="57">
        <f t="shared" si="18"/>
        <v>0</v>
      </c>
      <c r="AU68" s="56">
        <f t="shared" si="18"/>
        <v>0</v>
      </c>
      <c r="AV68" s="58">
        <f t="shared" si="18"/>
        <v>0</v>
      </c>
      <c r="AW68" s="56">
        <f t="shared" si="19"/>
        <v>0.1002962336013542</v>
      </c>
      <c r="AX68" s="56">
        <f t="shared" si="19"/>
        <v>0</v>
      </c>
      <c r="AY68" s="58">
        <f t="shared" si="19"/>
        <v>0</v>
      </c>
      <c r="AZ68" s="56">
        <f t="shared" si="20"/>
        <v>0</v>
      </c>
      <c r="BA68" s="56">
        <f t="shared" si="20"/>
        <v>0</v>
      </c>
      <c r="BB68" s="58">
        <f t="shared" si="20"/>
        <v>0</v>
      </c>
      <c r="BC68" s="56">
        <f t="shared" si="16"/>
        <v>0</v>
      </c>
      <c r="BD68" s="56">
        <f t="shared" si="16"/>
        <v>0</v>
      </c>
      <c r="BE68" s="58">
        <f t="shared" si="16"/>
        <v>0</v>
      </c>
      <c r="BF68" s="56">
        <f t="shared" si="12"/>
        <v>0</v>
      </c>
      <c r="BG68" s="56">
        <f t="shared" si="12"/>
        <v>0</v>
      </c>
      <c r="BH68" s="58">
        <f t="shared" si="12"/>
        <v>0</v>
      </c>
      <c r="BJ68" s="18" t="s">
        <v>53</v>
      </c>
      <c r="BK68" s="18" t="str">
        <f t="shared" ref="BK68:BK131" si="21">BJ68&amp;A68&amp;B68&amp;C68</f>
        <v>014CLAY</v>
      </c>
    </row>
    <row r="69" spans="1:63" x14ac:dyDescent="0.25">
      <c r="A69" s="18" t="s">
        <v>58</v>
      </c>
      <c r="B69" s="18" t="s">
        <v>425</v>
      </c>
      <c r="D69" s="53">
        <f>VLOOKUP($BK69,[1]TaxYear2019!$A$2:$J$433,5,FALSE)</f>
        <v>2.83</v>
      </c>
      <c r="E69" s="54">
        <f>VLOOKUP($BK69,[1]TaxYear2019!$A$2:$J$433,6,FALSE)</f>
        <v>2.6385999999999998</v>
      </c>
      <c r="F69" s="55">
        <f>VLOOKUP($BK69,[1]TaxYear2019!$A$2:$J$433,7,FALSE)</f>
        <v>0</v>
      </c>
      <c r="G69" s="54">
        <f>J69</f>
        <v>2.5649999999999999</v>
      </c>
      <c r="H69" s="54">
        <f>K69</f>
        <v>2.4119999999999999</v>
      </c>
      <c r="J69" s="54">
        <f>VLOOKUP($BK69,[1]TaxYear2020!$A$2:$J$433,5,FALSE)</f>
        <v>2.5649999999999999</v>
      </c>
      <c r="K69" s="54">
        <f>VLOOKUP($BK69,[1]TaxYear2020!$A$2:$J$433,6,FALSE)</f>
        <v>2.4119999999999999</v>
      </c>
      <c r="L69" s="55">
        <f>VLOOKUP($BK69,[1]TaxYear2020!$A$2:$J$433,7,FALSE)</f>
        <v>0</v>
      </c>
      <c r="P69" s="54">
        <f>VLOOKUP($BK69,[1]TaxYear2021!$A$2:$J$433,5,FALSE)</f>
        <v>2.5649999999999999</v>
      </c>
      <c r="Q69" s="54">
        <f>VLOOKUP($BK69,[1]TaxYear2021!$A$2:$J$433,6,FALSE)</f>
        <v>2.4119999999999999</v>
      </c>
      <c r="R69" s="54">
        <f>VLOOKUP($BK69,[1]TaxYear2021!$A$2:$J$433,7,FALSE)</f>
        <v>0</v>
      </c>
      <c r="V69" s="54">
        <f>VLOOKUP($BK69,[1]TaxYear2022!$A$2:$J$433,5,FALSE)</f>
        <v>2.5649999999999999</v>
      </c>
      <c r="W69" s="54">
        <f>VLOOKUP($BK69,[1]TaxYear2022!$A$2:$J$433,6,FALSE)</f>
        <v>2.4119999999999999</v>
      </c>
      <c r="X69" s="55">
        <f>VLOOKUP($BK69,[1]TaxYear2022!$A$2:$J$433,7,FALSE)</f>
        <v>0</v>
      </c>
      <c r="AB69" s="54">
        <f>VLOOKUP($BK69,[1]TaxYear2023!$A$2:$J$433,5,FALSE)</f>
        <v>2.56</v>
      </c>
      <c r="AC69" s="54">
        <f>VLOOKUP($BK69,[1]TaxYear2023!$A$2:$J$433,6,FALSE)</f>
        <v>2.4119999999999999</v>
      </c>
      <c r="AD69" s="55">
        <f>VLOOKUP($BK69,[1]TaxYear2023!$A$2:$J$433,7,FALSE)</f>
        <v>0</v>
      </c>
      <c r="AH69" s="54">
        <f>VLOOKUP($BK69,[1]TaxYear2024!$A$2:$J$433,5,FALSE)</f>
        <v>2.56</v>
      </c>
      <c r="AI69" s="54">
        <f>VLOOKUP($BK69,[1]TaxYear2024!$A$2:$J$433,6,FALSE)</f>
        <v>2.4119999999999999</v>
      </c>
      <c r="AJ69" s="55">
        <f>VLOOKUP($BK69,[1]TaxYear2024!$A$2:$J$433,7,FALSE)</f>
        <v>0</v>
      </c>
      <c r="AK69" s="53">
        <v>1.4993000000000001</v>
      </c>
      <c r="AL69" s="54">
        <v>1.5246999999999999</v>
      </c>
      <c r="AN69" s="54">
        <f>VLOOKUP($BK69,[1]TaxYear2025!$A$2:$J$433,5,FALSE)</f>
        <v>1.4993000000000001</v>
      </c>
      <c r="AO69" s="54">
        <f>VLOOKUP($BK69,[1]TaxYear2025!$A$2:$J$433,6,FALSE)</f>
        <v>1.5246999999999999</v>
      </c>
      <c r="AP69" s="55">
        <f>VLOOKUP($BK69,[1]TaxYear2025!$A$2:$J$433,7,FALSE)</f>
        <v>0</v>
      </c>
      <c r="AQ69" s="56">
        <f t="shared" si="17"/>
        <v>0</v>
      </c>
      <c r="AR69" s="56">
        <f t="shared" si="17"/>
        <v>0</v>
      </c>
      <c r="AS69" s="56">
        <f t="shared" si="17"/>
        <v>0</v>
      </c>
      <c r="AT69" s="57">
        <f t="shared" si="18"/>
        <v>0</v>
      </c>
      <c r="AU69" s="56">
        <f t="shared" si="18"/>
        <v>0</v>
      </c>
      <c r="AV69" s="58">
        <f t="shared" si="18"/>
        <v>0</v>
      </c>
      <c r="AW69" s="56">
        <f t="shared" si="19"/>
        <v>0</v>
      </c>
      <c r="AX69" s="56">
        <f t="shared" si="19"/>
        <v>0</v>
      </c>
      <c r="AY69" s="58">
        <f t="shared" si="19"/>
        <v>0</v>
      </c>
      <c r="AZ69" s="56">
        <f t="shared" si="20"/>
        <v>-1.9493177387913674E-3</v>
      </c>
      <c r="BA69" s="56">
        <f t="shared" si="20"/>
        <v>0</v>
      </c>
      <c r="BB69" s="58">
        <f t="shared" si="20"/>
        <v>0</v>
      </c>
      <c r="BC69" s="56">
        <f t="shared" si="16"/>
        <v>0</v>
      </c>
      <c r="BD69" s="56">
        <f t="shared" si="16"/>
        <v>0</v>
      </c>
      <c r="BE69" s="58">
        <f t="shared" si="16"/>
        <v>0</v>
      </c>
      <c r="BF69" s="56">
        <f t="shared" ref="BF69:BH132" si="22">IF(AK69&gt;0,(AN69/AK69)-1,IF(AH69&gt;0,(AN69/AH69)-1,0))</f>
        <v>0</v>
      </c>
      <c r="BG69" s="56">
        <f t="shared" si="22"/>
        <v>0</v>
      </c>
      <c r="BH69" s="58">
        <f t="shared" si="22"/>
        <v>0</v>
      </c>
      <c r="BJ69" s="18" t="s">
        <v>57</v>
      </c>
      <c r="BK69" s="18" t="str">
        <f t="shared" si="21"/>
        <v>015COCKENEWPORT</v>
      </c>
    </row>
    <row r="70" spans="1:63" x14ac:dyDescent="0.25">
      <c r="A70" s="18" t="s">
        <v>58</v>
      </c>
      <c r="D70" s="53">
        <f>VLOOKUP($BK70,[1]TaxYear2019!$A$2:$J$433,5,FALSE)</f>
        <v>2.83</v>
      </c>
      <c r="E70" s="54">
        <f>VLOOKUP($BK70,[1]TaxYear2019!$A$2:$J$433,6,FALSE)</f>
        <v>0</v>
      </c>
      <c r="F70" s="55">
        <f>VLOOKUP($BK70,[1]TaxYear2019!$A$2:$J$433,7,FALSE)</f>
        <v>0</v>
      </c>
      <c r="G70" s="54">
        <f>J70</f>
        <v>2.5649999999999999</v>
      </c>
      <c r="J70" s="54">
        <f>VLOOKUP($BK70,[1]TaxYear2020!$A$2:$J$433,5,FALSE)</f>
        <v>2.5649999999999999</v>
      </c>
      <c r="K70" s="54">
        <f>VLOOKUP($BK70,[1]TaxYear2020!$A$2:$J$433,6,FALSE)</f>
        <v>0</v>
      </c>
      <c r="L70" s="55">
        <f>VLOOKUP($BK70,[1]TaxYear2020!$A$2:$J$433,7,FALSE)</f>
        <v>0</v>
      </c>
      <c r="P70" s="54">
        <f>VLOOKUP($BK70,[1]TaxYear2021!$A$2:$J$433,5,FALSE)</f>
        <v>2.5649999999999999</v>
      </c>
      <c r="Q70" s="54">
        <f>VLOOKUP($BK70,[1]TaxYear2021!$A$2:$J$433,6,FALSE)</f>
        <v>0</v>
      </c>
      <c r="R70" s="54">
        <f>VLOOKUP($BK70,[1]TaxYear2021!$A$2:$J$433,7,FALSE)</f>
        <v>0</v>
      </c>
      <c r="V70" s="54">
        <f>VLOOKUP($BK70,[1]TaxYear2022!$A$2:$J$433,5,FALSE)</f>
        <v>2.5649999999999999</v>
      </c>
      <c r="W70" s="54">
        <f>VLOOKUP($BK70,[1]TaxYear2022!$A$2:$J$433,6,FALSE)</f>
        <v>0</v>
      </c>
      <c r="X70" s="55">
        <f>VLOOKUP($BK70,[1]TaxYear2022!$A$2:$J$433,7,FALSE)</f>
        <v>0</v>
      </c>
      <c r="AB70" s="54">
        <f>VLOOKUP($BK70,[1]TaxYear2023!$A$2:$J$433,5,FALSE)</f>
        <v>2.56</v>
      </c>
      <c r="AC70" s="54">
        <f>VLOOKUP($BK70,[1]TaxYear2023!$A$2:$J$433,6,FALSE)</f>
        <v>0</v>
      </c>
      <c r="AD70" s="55">
        <f>VLOOKUP($BK70,[1]TaxYear2023!$A$2:$J$433,7,FALSE)</f>
        <v>0</v>
      </c>
      <c r="AH70" s="54">
        <f>VLOOKUP($BK70,[1]TaxYear2024!$A$2:$J$433,5,FALSE)</f>
        <v>2.56</v>
      </c>
      <c r="AI70" s="54">
        <f>VLOOKUP($BK70,[1]TaxYear2024!$A$2:$J$433,6,FALSE)</f>
        <v>0</v>
      </c>
      <c r="AJ70" s="55">
        <f>VLOOKUP($BK70,[1]TaxYear2024!$A$2:$J$433,7,FALSE)</f>
        <v>0</v>
      </c>
      <c r="AK70" s="53">
        <v>1.4993000000000001</v>
      </c>
      <c r="AN70" s="54">
        <f>VLOOKUP($BK70,[1]TaxYear2025!$A$2:$J$433,5,FALSE)</f>
        <v>1.4993000000000001</v>
      </c>
      <c r="AO70" s="54">
        <f>VLOOKUP($BK70,[1]TaxYear2025!$A$2:$J$433,6,FALSE)</f>
        <v>0</v>
      </c>
      <c r="AP70" s="55">
        <f>VLOOKUP($BK70,[1]TaxYear2025!$A$2:$J$433,7,FALSE)</f>
        <v>0</v>
      </c>
      <c r="AQ70" s="56">
        <f t="shared" si="17"/>
        <v>0</v>
      </c>
      <c r="AR70" s="56">
        <f t="shared" si="17"/>
        <v>0</v>
      </c>
      <c r="AS70" s="56">
        <f t="shared" si="17"/>
        <v>0</v>
      </c>
      <c r="AT70" s="57">
        <f t="shared" si="18"/>
        <v>0</v>
      </c>
      <c r="AU70" s="56">
        <f t="shared" si="18"/>
        <v>0</v>
      </c>
      <c r="AV70" s="58">
        <f t="shared" si="18"/>
        <v>0</v>
      </c>
      <c r="AW70" s="56">
        <f t="shared" si="19"/>
        <v>0</v>
      </c>
      <c r="AX70" s="56">
        <f t="shared" si="19"/>
        <v>0</v>
      </c>
      <c r="AY70" s="58">
        <f t="shared" si="19"/>
        <v>0</v>
      </c>
      <c r="AZ70" s="56">
        <f t="shared" si="20"/>
        <v>-1.9493177387913674E-3</v>
      </c>
      <c r="BA70" s="56">
        <f t="shared" si="20"/>
        <v>0</v>
      </c>
      <c r="BB70" s="58">
        <f t="shared" si="20"/>
        <v>0</v>
      </c>
      <c r="BC70" s="56">
        <f t="shared" si="16"/>
        <v>0</v>
      </c>
      <c r="BD70" s="56">
        <f t="shared" si="16"/>
        <v>0</v>
      </c>
      <c r="BE70" s="58">
        <f t="shared" si="16"/>
        <v>0</v>
      </c>
      <c r="BF70" s="56">
        <f t="shared" si="22"/>
        <v>0</v>
      </c>
      <c r="BG70" s="56">
        <f t="shared" si="22"/>
        <v>0</v>
      </c>
      <c r="BH70" s="58">
        <f t="shared" si="22"/>
        <v>0</v>
      </c>
      <c r="BJ70" s="18" t="s">
        <v>57</v>
      </c>
      <c r="BK70" s="18" t="str">
        <f t="shared" si="21"/>
        <v>015COCKE</v>
      </c>
    </row>
    <row r="71" spans="1:63" x14ac:dyDescent="0.25">
      <c r="A71" s="18" t="s">
        <v>62</v>
      </c>
      <c r="B71" s="18" t="s">
        <v>426</v>
      </c>
      <c r="D71" s="53">
        <f>VLOOKUP($BK71,[1]TaxYear2019!$A$2:$J$433,5,FALSE)</f>
        <v>2.6480999999999999</v>
      </c>
      <c r="E71" s="54">
        <f>VLOOKUP($BK71,[1]TaxYear2019!$A$2:$J$433,6,FALSE)</f>
        <v>1.9316</v>
      </c>
      <c r="F71" s="55">
        <f>VLOOKUP($BK71,[1]TaxYear2019!$A$2:$J$433,7,FALSE)</f>
        <v>0</v>
      </c>
      <c r="J71" s="54">
        <f>VLOOKUP($BK71,[1]TaxYear2020!$A$2:$J$433,5,FALSE)</f>
        <v>2.6480999999999999</v>
      </c>
      <c r="K71" s="54">
        <f>VLOOKUP($BK71,[1]TaxYear2020!$A$2:$J$433,6,FALSE)</f>
        <v>1.9316</v>
      </c>
      <c r="L71" s="55">
        <f>VLOOKUP($BK71,[1]TaxYear2020!$A$2:$J$433,7,FALSE)</f>
        <v>0</v>
      </c>
      <c r="P71" s="54">
        <f>VLOOKUP($BK71,[1]TaxYear2021!$A$2:$J$433,5,FALSE)</f>
        <v>2.6480999999999999</v>
      </c>
      <c r="Q71" s="54">
        <f>VLOOKUP($BK71,[1]TaxYear2021!$A$2:$J$433,6,FALSE)</f>
        <v>1.9316</v>
      </c>
      <c r="R71" s="54">
        <f>VLOOKUP($BK71,[1]TaxYear2021!$A$2:$J$433,7,FALSE)</f>
        <v>0</v>
      </c>
      <c r="S71" s="53">
        <v>2.1078000000000001</v>
      </c>
      <c r="T71" s="54">
        <v>1.5221</v>
      </c>
      <c r="V71" s="54">
        <f>VLOOKUP($BK71,[1]TaxYear2022!$A$2:$J$433,5,FALSE)</f>
        <v>2.1078000000000001</v>
      </c>
      <c r="W71" s="54">
        <f>VLOOKUP($BK71,[1]TaxYear2022!$A$2:$J$433,6,FALSE)</f>
        <v>1.5221</v>
      </c>
      <c r="X71" s="55">
        <f>VLOOKUP($BK71,[1]TaxYear2022!$A$2:$J$433,7,FALSE)</f>
        <v>0</v>
      </c>
      <c r="AB71" s="54">
        <f>VLOOKUP($BK71,[1]TaxYear2023!$A$2:$J$433,5,FALSE)</f>
        <v>2.1078000000000001</v>
      </c>
      <c r="AC71" s="54">
        <f>VLOOKUP($BK71,[1]TaxYear2023!$A$2:$J$433,6,FALSE)</f>
        <v>1.5221</v>
      </c>
      <c r="AD71" s="55">
        <f>VLOOKUP($BK71,[1]TaxYear2023!$A$2:$J$433,7,FALSE)</f>
        <v>0</v>
      </c>
      <c r="AH71" s="54">
        <f>VLOOKUP($BK71,[1]TaxYear2024!$A$2:$J$433,5,FALSE)</f>
        <v>2.1078000000000001</v>
      </c>
      <c r="AI71" s="54">
        <f>VLOOKUP($BK71,[1]TaxYear2024!$A$2:$J$433,6,FALSE)</f>
        <v>1.5221</v>
      </c>
      <c r="AJ71" s="55">
        <f>VLOOKUP($BK71,[1]TaxYear2024!$A$2:$J$433,7,FALSE)</f>
        <v>0</v>
      </c>
      <c r="AN71" s="54">
        <f>VLOOKUP($BK71,[1]TaxYear2025!$A$2:$J$433,5,FALSE)</f>
        <v>2.1078000000000001</v>
      </c>
      <c r="AO71" s="54">
        <f>VLOOKUP($BK71,[1]TaxYear2025!$A$2:$J$433,6,FALSE)</f>
        <v>1.5221</v>
      </c>
      <c r="AP71" s="55">
        <f>VLOOKUP($BK71,[1]TaxYear2025!$A$2:$J$433,7,FALSE)</f>
        <v>0</v>
      </c>
      <c r="AQ71" s="56">
        <f t="shared" si="17"/>
        <v>0</v>
      </c>
      <c r="AR71" s="56">
        <f t="shared" si="17"/>
        <v>0</v>
      </c>
      <c r="AS71" s="56">
        <f t="shared" si="17"/>
        <v>0</v>
      </c>
      <c r="AT71" s="57">
        <f t="shared" si="18"/>
        <v>0</v>
      </c>
      <c r="AU71" s="56">
        <f t="shared" si="18"/>
        <v>0</v>
      </c>
      <c r="AV71" s="58">
        <f t="shared" si="18"/>
        <v>0</v>
      </c>
      <c r="AW71" s="56">
        <f t="shared" si="19"/>
        <v>0</v>
      </c>
      <c r="AX71" s="56">
        <f t="shared" si="19"/>
        <v>0</v>
      </c>
      <c r="AY71" s="58">
        <f t="shared" si="19"/>
        <v>0</v>
      </c>
      <c r="AZ71" s="56">
        <f t="shared" si="20"/>
        <v>0</v>
      </c>
      <c r="BA71" s="56">
        <f t="shared" si="20"/>
        <v>0</v>
      </c>
      <c r="BB71" s="58">
        <f t="shared" si="20"/>
        <v>0</v>
      </c>
      <c r="BC71" s="56">
        <f t="shared" si="16"/>
        <v>0</v>
      </c>
      <c r="BD71" s="56">
        <f t="shared" si="16"/>
        <v>0</v>
      </c>
      <c r="BE71" s="58">
        <f t="shared" si="16"/>
        <v>0</v>
      </c>
      <c r="BF71" s="56">
        <f t="shared" si="22"/>
        <v>0</v>
      </c>
      <c r="BG71" s="56">
        <f t="shared" si="22"/>
        <v>0</v>
      </c>
      <c r="BH71" s="58">
        <f t="shared" si="22"/>
        <v>0</v>
      </c>
      <c r="BJ71" s="18" t="s">
        <v>61</v>
      </c>
      <c r="BK71" s="18" t="str">
        <f t="shared" si="21"/>
        <v>016COFFEEMANCHESTER</v>
      </c>
    </row>
    <row r="72" spans="1:63" x14ac:dyDescent="0.25">
      <c r="A72" s="18" t="s">
        <v>62</v>
      </c>
      <c r="B72" s="18" t="s">
        <v>427</v>
      </c>
      <c r="D72" s="53">
        <f>VLOOKUP($BK72,[1]TaxYear2019!$A$2:$J$433,5,FALSE)</f>
        <v>2.5819000000000001</v>
      </c>
      <c r="E72" s="54">
        <f>VLOOKUP($BK72,[1]TaxYear2019!$A$2:$J$433,6,FALSE)</f>
        <v>2.4304999999999999</v>
      </c>
      <c r="F72" s="55">
        <f>VLOOKUP($BK72,[1]TaxYear2019!$A$2:$J$433,7,FALSE)</f>
        <v>0</v>
      </c>
      <c r="J72" s="54">
        <f>VLOOKUP($BK72,[1]TaxYear2020!$A$2:$J$433,5,FALSE)</f>
        <v>2.5819000000000001</v>
      </c>
      <c r="K72" s="54">
        <f>VLOOKUP($BK72,[1]TaxYear2020!$A$2:$J$433,6,FALSE)</f>
        <v>2.4304999999999999</v>
      </c>
      <c r="L72" s="55">
        <f>VLOOKUP($BK72,[1]TaxYear2020!$A$2:$J$433,7,FALSE)</f>
        <v>0</v>
      </c>
      <c r="P72" s="54">
        <f>VLOOKUP($BK72,[1]TaxYear2021!$A$2:$J$433,5,FALSE)</f>
        <v>2.5819000000000001</v>
      </c>
      <c r="Q72" s="54">
        <f>VLOOKUP($BK72,[1]TaxYear2021!$A$2:$J$433,6,FALSE)</f>
        <v>2.4304999999999999</v>
      </c>
      <c r="R72" s="54">
        <f>VLOOKUP($BK72,[1]TaxYear2021!$A$2:$J$433,7,FALSE)</f>
        <v>0</v>
      </c>
      <c r="S72" s="53">
        <v>2.0558000000000001</v>
      </c>
      <c r="T72" s="54">
        <v>1.9532</v>
      </c>
      <c r="V72" s="54">
        <f>VLOOKUP($BK72,[1]TaxYear2022!$A$2:$J$433,5,FALSE)</f>
        <v>2.0558000000000001</v>
      </c>
      <c r="W72" s="54">
        <f>VLOOKUP($BK72,[1]TaxYear2022!$A$2:$J$433,6,FALSE)</f>
        <v>1.9532</v>
      </c>
      <c r="X72" s="55">
        <f>VLOOKUP($BK72,[1]TaxYear2022!$A$2:$J$433,7,FALSE)</f>
        <v>0</v>
      </c>
      <c r="AB72" s="54">
        <f>VLOOKUP($BK72,[1]TaxYear2023!$A$2:$J$433,5,FALSE)</f>
        <v>2.0558000000000001</v>
      </c>
      <c r="AC72" s="54">
        <f>VLOOKUP($BK72,[1]TaxYear2023!$A$2:$J$433,6,FALSE)</f>
        <v>1.9532</v>
      </c>
      <c r="AD72" s="55">
        <f>VLOOKUP($BK72,[1]TaxYear2023!$A$2:$J$433,7,FALSE)</f>
        <v>0</v>
      </c>
      <c r="AH72" s="54">
        <f>VLOOKUP($BK72,[1]TaxYear2024!$A$2:$J$433,5,FALSE)</f>
        <v>2.0558000000000001</v>
      </c>
      <c r="AI72" s="54">
        <f>VLOOKUP($BK72,[1]TaxYear2024!$A$2:$J$433,6,FALSE)</f>
        <v>1.9532</v>
      </c>
      <c r="AJ72" s="55">
        <f>VLOOKUP($BK72,[1]TaxYear2024!$A$2:$J$433,7,FALSE)</f>
        <v>0</v>
      </c>
      <c r="AN72" s="54">
        <f>VLOOKUP($BK72,[1]TaxYear2025!$A$2:$J$433,5,FALSE)</f>
        <v>2.0558000000000001</v>
      </c>
      <c r="AO72" s="54">
        <f>VLOOKUP($BK72,[1]TaxYear2025!$A$2:$J$433,6,FALSE)</f>
        <v>2.1532</v>
      </c>
      <c r="AP72" s="55">
        <f>VLOOKUP($BK72,[1]TaxYear2025!$A$2:$J$433,7,FALSE)</f>
        <v>0</v>
      </c>
      <c r="AQ72" s="56">
        <f t="shared" si="17"/>
        <v>0</v>
      </c>
      <c r="AR72" s="56">
        <f t="shared" si="17"/>
        <v>0</v>
      </c>
      <c r="AS72" s="56">
        <f t="shared" si="17"/>
        <v>0</v>
      </c>
      <c r="AT72" s="57">
        <f t="shared" si="18"/>
        <v>0</v>
      </c>
      <c r="AU72" s="56">
        <f t="shared" si="18"/>
        <v>0</v>
      </c>
      <c r="AV72" s="58">
        <f t="shared" si="18"/>
        <v>0</v>
      </c>
      <c r="AW72" s="56">
        <f t="shared" si="19"/>
        <v>0</v>
      </c>
      <c r="AX72" s="56">
        <f t="shared" si="19"/>
        <v>0</v>
      </c>
      <c r="AY72" s="58">
        <f t="shared" si="19"/>
        <v>0</v>
      </c>
      <c r="AZ72" s="56">
        <f t="shared" si="20"/>
        <v>0</v>
      </c>
      <c r="BA72" s="56">
        <f t="shared" si="20"/>
        <v>0</v>
      </c>
      <c r="BB72" s="58">
        <f t="shared" si="20"/>
        <v>0</v>
      </c>
      <c r="BC72" s="56">
        <f t="shared" si="16"/>
        <v>0</v>
      </c>
      <c r="BD72" s="56">
        <f t="shared" si="16"/>
        <v>0</v>
      </c>
      <c r="BE72" s="58">
        <f t="shared" si="16"/>
        <v>0</v>
      </c>
      <c r="BF72" s="56">
        <f t="shared" si="22"/>
        <v>0</v>
      </c>
      <c r="BG72" s="56">
        <f t="shared" si="22"/>
        <v>0.10239606799098921</v>
      </c>
      <c r="BH72" s="58">
        <f t="shared" si="22"/>
        <v>0</v>
      </c>
      <c r="BJ72" s="18" t="s">
        <v>61</v>
      </c>
      <c r="BK72" s="18" t="str">
        <f t="shared" si="21"/>
        <v>016COFFEETULLAHOMA</v>
      </c>
    </row>
    <row r="73" spans="1:63" x14ac:dyDescent="0.25">
      <c r="A73" s="18" t="s">
        <v>62</v>
      </c>
      <c r="C73" s="18" t="s">
        <v>428</v>
      </c>
      <c r="D73" s="53">
        <f>VLOOKUP($BK73,[1]TaxYear2019!$A$2:$J$433,5,FALSE)</f>
        <v>2.9323999999999999</v>
      </c>
      <c r="E73" s="54">
        <f>VLOOKUP($BK73,[1]TaxYear2019!$A$2:$J$433,6,FALSE)</f>
        <v>0</v>
      </c>
      <c r="F73" s="55">
        <f>VLOOKUP($BK73,[1]TaxYear2019!$A$2:$J$433,7,FALSE)</f>
        <v>0.25359999999999999</v>
      </c>
      <c r="J73" s="54">
        <f>VLOOKUP($BK73,[1]TaxYear2020!$A$2:$J$433,5,FALSE)</f>
        <v>2.9323999999999999</v>
      </c>
      <c r="K73" s="54">
        <f>VLOOKUP($BK73,[1]TaxYear2020!$A$2:$J$433,6,FALSE)</f>
        <v>0</v>
      </c>
      <c r="L73" s="55">
        <f>VLOOKUP($BK73,[1]TaxYear2020!$A$2:$J$433,7,FALSE)</f>
        <v>0.25359999999999999</v>
      </c>
      <c r="P73" s="54">
        <f>VLOOKUP($BK73,[1]TaxYear2021!$A$2:$J$433,5,FALSE)</f>
        <v>2.9323999999999999</v>
      </c>
      <c r="Q73" s="54">
        <f>VLOOKUP($BK73,[1]TaxYear2021!$A$2:$J$433,6,FALSE)</f>
        <v>0</v>
      </c>
      <c r="R73" s="54">
        <f>VLOOKUP($BK73,[1]TaxYear2021!$A$2:$J$433,7,FALSE)</f>
        <v>0.25359999999999999</v>
      </c>
      <c r="S73" s="53">
        <v>2.331</v>
      </c>
      <c r="U73" s="54">
        <v>0.21870000000000001</v>
      </c>
      <c r="V73" s="54">
        <f>VLOOKUP($BK73,[1]TaxYear2022!$A$2:$J$433,5,FALSE)</f>
        <v>2.331</v>
      </c>
      <c r="W73" s="54">
        <f>VLOOKUP($BK73,[1]TaxYear2022!$A$2:$J$433,6,FALSE)</f>
        <v>0</v>
      </c>
      <c r="X73" s="55">
        <f>VLOOKUP($BK73,[1]TaxYear2022!$A$2:$J$433,7,FALSE)</f>
        <v>0.21870000000000001</v>
      </c>
      <c r="AB73" s="54">
        <f>VLOOKUP($BK73,[1]TaxYear2023!$A$2:$J$433,5,FALSE)</f>
        <v>2.331</v>
      </c>
      <c r="AC73" s="54">
        <f>VLOOKUP($BK73,[1]TaxYear2023!$A$2:$J$433,6,FALSE)</f>
        <v>0</v>
      </c>
      <c r="AD73" s="55">
        <f>VLOOKUP($BK73,[1]TaxYear2023!$A$2:$J$433,7,FALSE)</f>
        <v>0.21870000000000001</v>
      </c>
      <c r="AH73" s="54">
        <f>VLOOKUP($BK73,[1]TaxYear2024!$A$2:$J$433,5,FALSE)</f>
        <v>2.331</v>
      </c>
      <c r="AI73" s="54">
        <f>VLOOKUP($BK73,[1]TaxYear2024!$A$2:$J$433,6,FALSE)</f>
        <v>0</v>
      </c>
      <c r="AJ73" s="55">
        <f>VLOOKUP($BK73,[1]TaxYear2024!$A$2:$J$433,7,FALSE)</f>
        <v>0.21870000000000001</v>
      </c>
      <c r="AN73" s="54">
        <f>VLOOKUP($BK73,[1]TaxYear2025!$A$2:$J$433,5,FALSE)</f>
        <v>2.331</v>
      </c>
      <c r="AO73" s="54">
        <f>VLOOKUP($BK73,[1]TaxYear2025!$A$2:$J$433,6,FALSE)</f>
        <v>0</v>
      </c>
      <c r="AP73" s="55">
        <f>VLOOKUP($BK73,[1]TaxYear2025!$A$2:$J$433,7,FALSE)</f>
        <v>0.21870000000000001</v>
      </c>
      <c r="AQ73" s="56">
        <f t="shared" si="17"/>
        <v>0</v>
      </c>
      <c r="AR73" s="56">
        <f t="shared" si="17"/>
        <v>0</v>
      </c>
      <c r="AS73" s="56">
        <f t="shared" si="17"/>
        <v>0</v>
      </c>
      <c r="AT73" s="57">
        <f t="shared" si="18"/>
        <v>0</v>
      </c>
      <c r="AU73" s="56">
        <f t="shared" si="18"/>
        <v>0</v>
      </c>
      <c r="AV73" s="58">
        <f t="shared" si="18"/>
        <v>0</v>
      </c>
      <c r="AW73" s="56">
        <f t="shared" si="19"/>
        <v>0</v>
      </c>
      <c r="AX73" s="56">
        <f t="shared" si="19"/>
        <v>0</v>
      </c>
      <c r="AY73" s="58">
        <f t="shared" si="19"/>
        <v>0</v>
      </c>
      <c r="AZ73" s="56">
        <f t="shared" si="20"/>
        <v>0</v>
      </c>
      <c r="BA73" s="56">
        <f t="shared" si="20"/>
        <v>0</v>
      </c>
      <c r="BB73" s="58">
        <f t="shared" si="20"/>
        <v>0</v>
      </c>
      <c r="BC73" s="56">
        <f t="shared" si="16"/>
        <v>0</v>
      </c>
      <c r="BD73" s="56">
        <f t="shared" si="16"/>
        <v>0</v>
      </c>
      <c r="BE73" s="58">
        <f t="shared" si="16"/>
        <v>0</v>
      </c>
      <c r="BF73" s="56">
        <f t="shared" si="22"/>
        <v>0</v>
      </c>
      <c r="BG73" s="56">
        <f t="shared" si="22"/>
        <v>0</v>
      </c>
      <c r="BH73" s="58">
        <f t="shared" si="22"/>
        <v>0</v>
      </c>
      <c r="BJ73" s="18" t="s">
        <v>61</v>
      </c>
      <c r="BK73" s="18" t="str">
        <f t="shared" si="21"/>
        <v>016COFFEEINDUSTRIAL  PARK</v>
      </c>
    </row>
    <row r="74" spans="1:63" x14ac:dyDescent="0.25">
      <c r="A74" s="18" t="s">
        <v>62</v>
      </c>
      <c r="D74" s="53">
        <f>VLOOKUP($BK74,[1]TaxYear2019!$A$2:$J$433,5,FALSE)</f>
        <v>2.9323999999999999</v>
      </c>
      <c r="E74" s="54">
        <f>VLOOKUP($BK74,[1]TaxYear2019!$A$2:$J$433,6,FALSE)</f>
        <v>0</v>
      </c>
      <c r="F74" s="55">
        <f>VLOOKUP($BK74,[1]TaxYear2019!$A$2:$J$433,7,FALSE)</f>
        <v>0</v>
      </c>
      <c r="J74" s="54">
        <f>VLOOKUP($BK74,[1]TaxYear2020!$A$2:$J$433,5,FALSE)</f>
        <v>2.9323999999999999</v>
      </c>
      <c r="K74" s="54">
        <f>VLOOKUP($BK74,[1]TaxYear2020!$A$2:$J$433,6,FALSE)</f>
        <v>0</v>
      </c>
      <c r="L74" s="55">
        <f>VLOOKUP($BK74,[1]TaxYear2020!$A$2:$J$433,7,FALSE)</f>
        <v>0</v>
      </c>
      <c r="P74" s="54">
        <f>VLOOKUP($BK74,[1]TaxYear2021!$A$2:$J$433,5,FALSE)</f>
        <v>2.9323999999999999</v>
      </c>
      <c r="Q74" s="54">
        <f>VLOOKUP($BK74,[1]TaxYear2021!$A$2:$J$433,6,FALSE)</f>
        <v>0</v>
      </c>
      <c r="R74" s="54">
        <f>VLOOKUP($BK74,[1]TaxYear2021!$A$2:$J$433,7,FALSE)</f>
        <v>0</v>
      </c>
      <c r="S74" s="53">
        <v>2.331</v>
      </c>
      <c r="V74" s="54">
        <f>VLOOKUP($BK74,[1]TaxYear2022!$A$2:$J$433,5,FALSE)</f>
        <v>2.331</v>
      </c>
      <c r="W74" s="54">
        <f>VLOOKUP($BK74,[1]TaxYear2022!$A$2:$J$433,6,FALSE)</f>
        <v>0</v>
      </c>
      <c r="X74" s="55">
        <f>VLOOKUP($BK74,[1]TaxYear2022!$A$2:$J$433,7,FALSE)</f>
        <v>0</v>
      </c>
      <c r="AB74" s="54">
        <f>VLOOKUP($BK74,[1]TaxYear2023!$A$2:$J$433,5,FALSE)</f>
        <v>2.331</v>
      </c>
      <c r="AC74" s="54">
        <f>VLOOKUP($BK74,[1]TaxYear2023!$A$2:$J$433,6,FALSE)</f>
        <v>0</v>
      </c>
      <c r="AD74" s="55">
        <f>VLOOKUP($BK74,[1]TaxYear2023!$A$2:$J$433,7,FALSE)</f>
        <v>0</v>
      </c>
      <c r="AH74" s="54">
        <f>VLOOKUP($BK74,[1]TaxYear2024!$A$2:$J$433,5,FALSE)</f>
        <v>2.331</v>
      </c>
      <c r="AI74" s="54">
        <f>VLOOKUP($BK74,[1]TaxYear2024!$A$2:$J$433,6,FALSE)</f>
        <v>0</v>
      </c>
      <c r="AJ74" s="55">
        <f>VLOOKUP($BK74,[1]TaxYear2024!$A$2:$J$433,7,FALSE)</f>
        <v>0</v>
      </c>
      <c r="AN74" s="54">
        <f>VLOOKUP($BK74,[1]TaxYear2025!$A$2:$J$433,5,FALSE)</f>
        <v>2.331</v>
      </c>
      <c r="AO74" s="54">
        <f>VLOOKUP($BK74,[1]TaxYear2025!$A$2:$J$433,6,FALSE)</f>
        <v>0</v>
      </c>
      <c r="AP74" s="55">
        <f>VLOOKUP($BK74,[1]TaxYear2025!$A$2:$J$433,7,FALSE)</f>
        <v>0</v>
      </c>
      <c r="AQ74" s="56">
        <f t="shared" si="17"/>
        <v>0</v>
      </c>
      <c r="AR74" s="56">
        <f t="shared" si="17"/>
        <v>0</v>
      </c>
      <c r="AS74" s="56">
        <f t="shared" si="17"/>
        <v>0</v>
      </c>
      <c r="AT74" s="57">
        <f t="shared" si="18"/>
        <v>0</v>
      </c>
      <c r="AU74" s="56">
        <f t="shared" si="18"/>
        <v>0</v>
      </c>
      <c r="AV74" s="58">
        <f t="shared" si="18"/>
        <v>0</v>
      </c>
      <c r="AW74" s="56">
        <f t="shared" si="19"/>
        <v>0</v>
      </c>
      <c r="AX74" s="56">
        <f t="shared" si="19"/>
        <v>0</v>
      </c>
      <c r="AY74" s="58">
        <f t="shared" si="19"/>
        <v>0</v>
      </c>
      <c r="AZ74" s="56">
        <f t="shared" si="20"/>
        <v>0</v>
      </c>
      <c r="BA74" s="56">
        <f t="shared" si="20"/>
        <v>0</v>
      </c>
      <c r="BB74" s="58">
        <f t="shared" si="20"/>
        <v>0</v>
      </c>
      <c r="BC74" s="56">
        <f t="shared" si="16"/>
        <v>0</v>
      </c>
      <c r="BD74" s="56">
        <f t="shared" si="16"/>
        <v>0</v>
      </c>
      <c r="BE74" s="58">
        <f t="shared" si="16"/>
        <v>0</v>
      </c>
      <c r="BF74" s="56">
        <f t="shared" si="22"/>
        <v>0</v>
      </c>
      <c r="BG74" s="56">
        <f t="shared" si="22"/>
        <v>0</v>
      </c>
      <c r="BH74" s="58">
        <f t="shared" si="22"/>
        <v>0</v>
      </c>
      <c r="BJ74" s="18" t="s">
        <v>61</v>
      </c>
      <c r="BK74" s="18" t="str">
        <f t="shared" si="21"/>
        <v>016COFFEE</v>
      </c>
    </row>
    <row r="75" spans="1:63" x14ac:dyDescent="0.25">
      <c r="A75" s="18" t="s">
        <v>66</v>
      </c>
      <c r="B75" s="18" t="s">
        <v>429</v>
      </c>
      <c r="D75" s="53">
        <f>VLOOKUP($BK75,[1]TaxYear2019!$A$2:$J$433,5,FALSE)</f>
        <v>2.64</v>
      </c>
      <c r="E75" s="54">
        <f>VLOOKUP($BK75,[1]TaxYear2019!$A$2:$J$433,6,FALSE)</f>
        <v>1.42</v>
      </c>
      <c r="F75" s="55">
        <f>VLOOKUP($BK75,[1]TaxYear2019!$A$2:$J$433,7,FALSE)</f>
        <v>0</v>
      </c>
      <c r="J75" s="54">
        <f>VLOOKUP($BK75,[1]TaxYear2020!$A$2:$J$433,5,FALSE)</f>
        <v>2.64</v>
      </c>
      <c r="K75" s="54">
        <f>VLOOKUP($BK75,[1]TaxYear2020!$A$2:$J$433,6,FALSE)</f>
        <v>1.42</v>
      </c>
      <c r="L75" s="55">
        <f>VLOOKUP($BK75,[1]TaxYear2020!$A$2:$J$433,7,FALSE)</f>
        <v>0</v>
      </c>
      <c r="P75" s="54">
        <f>VLOOKUP($BK75,[1]TaxYear2021!$A$2:$J$433,5,FALSE)</f>
        <v>2.64</v>
      </c>
      <c r="Q75" s="54">
        <f>VLOOKUP($BK75,[1]TaxYear2021!$A$2:$J$433,6,FALSE)</f>
        <v>1.35</v>
      </c>
      <c r="R75" s="54">
        <f>VLOOKUP($BK75,[1]TaxYear2021!$A$2:$J$433,7,FALSE)</f>
        <v>0</v>
      </c>
      <c r="S75" s="53">
        <v>2.0244</v>
      </c>
      <c r="T75" s="59">
        <v>1.0364</v>
      </c>
      <c r="V75" s="54">
        <f>VLOOKUP($BK75,[1]TaxYear2022!$A$2:$J$433,5,FALSE)</f>
        <v>2.27</v>
      </c>
      <c r="W75" s="54">
        <f>VLOOKUP($BK75,[1]TaxYear2022!$A$2:$J$433,6,FALSE)</f>
        <v>1.0364</v>
      </c>
      <c r="X75" s="55">
        <f>VLOOKUP($BK75,[1]TaxYear2022!$A$2:$J$433,7,FALSE)</f>
        <v>0</v>
      </c>
      <c r="Z75" s="59"/>
      <c r="AB75" s="54">
        <f>VLOOKUP($BK75,[1]TaxYear2023!$A$2:$J$433,5,FALSE)</f>
        <v>2.27</v>
      </c>
      <c r="AC75" s="54">
        <f>VLOOKUP($BK75,[1]TaxYear2023!$A$2:$J$433,6,FALSE)</f>
        <v>1</v>
      </c>
      <c r="AD75" s="55">
        <f>VLOOKUP($BK75,[1]TaxYear2023!$A$2:$J$433,7,FALSE)</f>
        <v>0</v>
      </c>
      <c r="AF75" s="59"/>
      <c r="AH75" s="54">
        <f>VLOOKUP($BK75,[1]TaxYear2024!$A$2:$J$433,5,FALSE)</f>
        <v>2.27</v>
      </c>
      <c r="AI75" s="54">
        <f>VLOOKUP($BK75,[1]TaxYear2024!$A$2:$J$433,6,FALSE)</f>
        <v>1</v>
      </c>
      <c r="AJ75" s="55">
        <f>VLOOKUP($BK75,[1]TaxYear2024!$A$2:$J$433,7,FALSE)</f>
        <v>0</v>
      </c>
      <c r="AK75" s="53">
        <v>1.704</v>
      </c>
      <c r="AL75" s="60">
        <v>0.71499999999999997</v>
      </c>
      <c r="AN75" s="54">
        <f>VLOOKUP($BK75,[1]TaxYear2025!$A$2:$J$433,5,FALSE)</f>
        <v>1.7</v>
      </c>
      <c r="AO75" s="54">
        <f>VLOOKUP($BK75,[1]TaxYear2025!$A$2:$J$433,6,FALSE)</f>
        <v>0.71</v>
      </c>
      <c r="AP75" s="55">
        <f>VLOOKUP($BK75,[1]TaxYear2025!$A$2:$J$433,7,FALSE)</f>
        <v>0</v>
      </c>
      <c r="AQ75" s="56">
        <f t="shared" si="17"/>
        <v>0</v>
      </c>
      <c r="AR75" s="56">
        <f t="shared" si="17"/>
        <v>0</v>
      </c>
      <c r="AS75" s="56">
        <f t="shared" si="17"/>
        <v>0</v>
      </c>
      <c r="AT75" s="57">
        <f t="shared" si="18"/>
        <v>0</v>
      </c>
      <c r="AU75" s="56">
        <f t="shared" si="18"/>
        <v>-4.9295774647887258E-2</v>
      </c>
      <c r="AV75" s="58">
        <f t="shared" si="18"/>
        <v>0</v>
      </c>
      <c r="AW75" s="56">
        <f t="shared" si="19"/>
        <v>0.12131989725350723</v>
      </c>
      <c r="AX75" s="56">
        <f t="shared" si="19"/>
        <v>0</v>
      </c>
      <c r="AY75" s="58">
        <f t="shared" si="19"/>
        <v>0</v>
      </c>
      <c r="AZ75" s="56">
        <f t="shared" si="20"/>
        <v>0</v>
      </c>
      <c r="BA75" s="56">
        <f t="shared" si="20"/>
        <v>-3.5121574681590162E-2</v>
      </c>
      <c r="BB75" s="58">
        <f t="shared" si="20"/>
        <v>0</v>
      </c>
      <c r="BC75" s="56">
        <f t="shared" si="16"/>
        <v>0</v>
      </c>
      <c r="BD75" s="56">
        <f t="shared" si="16"/>
        <v>0</v>
      </c>
      <c r="BE75" s="58">
        <f t="shared" si="16"/>
        <v>0</v>
      </c>
      <c r="BF75" s="56">
        <f t="shared" si="22"/>
        <v>-2.3474178403756207E-3</v>
      </c>
      <c r="BG75" s="56">
        <f t="shared" si="22"/>
        <v>-6.9930069930069783E-3</v>
      </c>
      <c r="BH75" s="58">
        <f t="shared" si="22"/>
        <v>0</v>
      </c>
      <c r="BJ75" s="18" t="s">
        <v>65</v>
      </c>
      <c r="BK75" s="18" t="str">
        <f t="shared" si="21"/>
        <v>017CROCKETTALAMO</v>
      </c>
    </row>
    <row r="76" spans="1:63" x14ac:dyDescent="0.25">
      <c r="A76" s="18" t="s">
        <v>66</v>
      </c>
      <c r="B76" s="18" t="s">
        <v>430</v>
      </c>
      <c r="D76" s="53">
        <f>VLOOKUP($BK76,[1]TaxYear2019!$A$2:$J$433,5,FALSE)</f>
        <v>2.64</v>
      </c>
      <c r="E76" s="54">
        <f>VLOOKUP($BK76,[1]TaxYear2019!$A$2:$J$433,6,FALSE)</f>
        <v>1.34</v>
      </c>
      <c r="F76" s="55">
        <f>VLOOKUP($BK76,[1]TaxYear2019!$A$2:$J$433,7,FALSE)</f>
        <v>0</v>
      </c>
      <c r="J76" s="54">
        <f>VLOOKUP($BK76,[1]TaxYear2020!$A$2:$J$433,5,FALSE)</f>
        <v>2.64</v>
      </c>
      <c r="K76" s="54">
        <f>VLOOKUP($BK76,[1]TaxYear2020!$A$2:$J$433,6,FALSE)</f>
        <v>1.34</v>
      </c>
      <c r="L76" s="55">
        <f>VLOOKUP($BK76,[1]TaxYear2020!$A$2:$J$433,7,FALSE)</f>
        <v>0</v>
      </c>
      <c r="P76" s="54">
        <f>VLOOKUP($BK76,[1]TaxYear2021!$A$2:$J$433,5,FALSE)</f>
        <v>2.64</v>
      </c>
      <c r="Q76" s="54">
        <f>VLOOKUP($BK76,[1]TaxYear2021!$A$2:$J$433,6,FALSE)</f>
        <v>1.34</v>
      </c>
      <c r="R76" s="54">
        <f>VLOOKUP($BK76,[1]TaxYear2021!$A$2:$J$433,7,FALSE)</f>
        <v>0</v>
      </c>
      <c r="S76" s="53">
        <v>2.0244</v>
      </c>
      <c r="T76" s="59">
        <v>1.0334000000000001</v>
      </c>
      <c r="V76" s="54">
        <f>VLOOKUP($BK76,[1]TaxYear2022!$A$2:$J$433,5,FALSE)</f>
        <v>2.27</v>
      </c>
      <c r="W76" s="54">
        <f>VLOOKUP($BK76,[1]TaxYear2022!$A$2:$J$433,6,FALSE)</f>
        <v>1.0334000000000001</v>
      </c>
      <c r="X76" s="55">
        <f>VLOOKUP($BK76,[1]TaxYear2022!$A$2:$J$433,7,FALSE)</f>
        <v>0</v>
      </c>
      <c r="Z76" s="59"/>
      <c r="AB76" s="54">
        <f>VLOOKUP($BK76,[1]TaxYear2023!$A$2:$J$433,5,FALSE)</f>
        <v>2.27</v>
      </c>
      <c r="AC76" s="54">
        <f>VLOOKUP($BK76,[1]TaxYear2023!$A$2:$J$433,6,FALSE)</f>
        <v>1.0334000000000001</v>
      </c>
      <c r="AD76" s="55">
        <f>VLOOKUP($BK76,[1]TaxYear2023!$A$2:$J$433,7,FALSE)</f>
        <v>0</v>
      </c>
      <c r="AF76" s="59"/>
      <c r="AH76" s="54">
        <f>VLOOKUP($BK76,[1]TaxYear2024!$A$2:$J$433,5,FALSE)</f>
        <v>2.27</v>
      </c>
      <c r="AI76" s="54">
        <f>VLOOKUP($BK76,[1]TaxYear2024!$A$2:$J$433,6,FALSE)</f>
        <v>1.0833999999999999</v>
      </c>
      <c r="AJ76" s="55">
        <f>VLOOKUP($BK76,[1]TaxYear2024!$A$2:$J$433,7,FALSE)</f>
        <v>0</v>
      </c>
      <c r="AK76" s="53">
        <v>1.704</v>
      </c>
      <c r="AL76" s="59">
        <v>0.82630000000000003</v>
      </c>
      <c r="AN76" s="54">
        <f>VLOOKUP($BK76,[1]TaxYear2025!$A$2:$J$433,5,FALSE)</f>
        <v>1.7</v>
      </c>
      <c r="AO76" s="54">
        <f>VLOOKUP($BK76,[1]TaxYear2025!$A$2:$J$433,6,FALSE)</f>
        <v>0.94</v>
      </c>
      <c r="AP76" s="55">
        <f>VLOOKUP($BK76,[1]TaxYear2025!$A$2:$J$433,7,FALSE)</f>
        <v>0</v>
      </c>
      <c r="AQ76" s="56">
        <f t="shared" si="17"/>
        <v>0</v>
      </c>
      <c r="AR76" s="56">
        <f t="shared" si="17"/>
        <v>0</v>
      </c>
      <c r="AS76" s="56">
        <f t="shared" si="17"/>
        <v>0</v>
      </c>
      <c r="AT76" s="57">
        <f t="shared" si="18"/>
        <v>0</v>
      </c>
      <c r="AU76" s="56">
        <f t="shared" si="18"/>
        <v>0</v>
      </c>
      <c r="AV76" s="58">
        <f t="shared" si="18"/>
        <v>0</v>
      </c>
      <c r="AW76" s="56">
        <f t="shared" si="19"/>
        <v>0.12131989725350723</v>
      </c>
      <c r="AX76" s="56">
        <f t="shared" si="19"/>
        <v>0</v>
      </c>
      <c r="AY76" s="58">
        <f t="shared" si="19"/>
        <v>0</v>
      </c>
      <c r="AZ76" s="56">
        <f t="shared" si="20"/>
        <v>0</v>
      </c>
      <c r="BA76" s="56">
        <f t="shared" si="20"/>
        <v>0</v>
      </c>
      <c r="BB76" s="58">
        <f t="shared" si="20"/>
        <v>0</v>
      </c>
      <c r="BC76" s="56">
        <f t="shared" si="16"/>
        <v>0</v>
      </c>
      <c r="BD76" s="56">
        <f t="shared" si="16"/>
        <v>4.8383975227404452E-2</v>
      </c>
      <c r="BE76" s="58">
        <f t="shared" si="16"/>
        <v>0</v>
      </c>
      <c r="BF76" s="56">
        <f t="shared" si="22"/>
        <v>-2.3474178403756207E-3</v>
      </c>
      <c r="BG76" s="56">
        <f t="shared" si="22"/>
        <v>0.1376013554399127</v>
      </c>
      <c r="BH76" s="58">
        <f t="shared" si="22"/>
        <v>0</v>
      </c>
      <c r="BJ76" s="18" t="s">
        <v>65</v>
      </c>
      <c r="BK76" s="18" t="str">
        <f t="shared" si="21"/>
        <v>017CROCKETTBELLS</v>
      </c>
    </row>
    <row r="77" spans="1:63" x14ac:dyDescent="0.25">
      <c r="A77" s="18" t="s">
        <v>66</v>
      </c>
      <c r="B77" s="18" t="s">
        <v>431</v>
      </c>
      <c r="D77" s="53">
        <f>VLOOKUP($BK77,[1]TaxYear2019!$A$2:$J$433,5,FALSE)</f>
        <v>2.64</v>
      </c>
      <c r="E77" s="54">
        <f>VLOOKUP($BK77,[1]TaxYear2019!$A$2:$J$433,6,FALSE)</f>
        <v>1.8522000000000001</v>
      </c>
      <c r="F77" s="55">
        <f>VLOOKUP($BK77,[1]TaxYear2019!$A$2:$J$433,7,FALSE)</f>
        <v>0</v>
      </c>
      <c r="J77" s="54">
        <f>VLOOKUP($BK77,[1]TaxYear2020!$A$2:$J$433,5,FALSE)</f>
        <v>2.64</v>
      </c>
      <c r="K77" s="54">
        <f>VLOOKUP($BK77,[1]TaxYear2020!$A$2:$J$433,6,FALSE)</f>
        <v>1.8522000000000001</v>
      </c>
      <c r="L77" s="55">
        <f>VLOOKUP($BK77,[1]TaxYear2020!$A$2:$J$433,7,FALSE)</f>
        <v>0</v>
      </c>
      <c r="P77" s="54">
        <f>VLOOKUP($BK77,[1]TaxYear2021!$A$2:$J$433,5,FALSE)</f>
        <v>2.64</v>
      </c>
      <c r="Q77" s="54">
        <f>VLOOKUP($BK77,[1]TaxYear2021!$A$2:$J$433,6,FALSE)</f>
        <v>1.8522000000000001</v>
      </c>
      <c r="R77" s="54">
        <f>VLOOKUP($BK77,[1]TaxYear2021!$A$2:$J$433,7,FALSE)</f>
        <v>0</v>
      </c>
      <c r="S77" s="53">
        <v>2.0244</v>
      </c>
      <c r="T77" s="59">
        <v>1.4215</v>
      </c>
      <c r="V77" s="54">
        <f>VLOOKUP($BK77,[1]TaxYear2022!$A$2:$J$433,5,FALSE)</f>
        <v>2.27</v>
      </c>
      <c r="W77" s="54">
        <f>VLOOKUP($BK77,[1]TaxYear2022!$A$2:$J$433,6,FALSE)</f>
        <v>1.4215</v>
      </c>
      <c r="X77" s="55">
        <f>VLOOKUP($BK77,[1]TaxYear2022!$A$2:$J$433,7,FALSE)</f>
        <v>0</v>
      </c>
      <c r="Z77" s="59"/>
      <c r="AB77" s="54">
        <f>VLOOKUP($BK77,[1]TaxYear2023!$A$2:$J$433,5,FALSE)</f>
        <v>2.27</v>
      </c>
      <c r="AC77" s="54">
        <f>VLOOKUP($BK77,[1]TaxYear2023!$A$2:$J$433,6,FALSE)</f>
        <v>1.4215</v>
      </c>
      <c r="AD77" s="55">
        <f>VLOOKUP($BK77,[1]TaxYear2023!$A$2:$J$433,7,FALSE)</f>
        <v>0</v>
      </c>
      <c r="AF77" s="59"/>
      <c r="AH77" s="54">
        <f>VLOOKUP($BK77,[1]TaxYear2024!$A$2:$J$433,5,FALSE)</f>
        <v>2.27</v>
      </c>
      <c r="AI77" s="54">
        <f>VLOOKUP($BK77,[1]TaxYear2024!$A$2:$J$433,6,FALSE)</f>
        <v>1.9215</v>
      </c>
      <c r="AJ77" s="55">
        <f>VLOOKUP($BK77,[1]TaxYear2024!$A$2:$J$433,7,FALSE)</f>
        <v>0</v>
      </c>
      <c r="AK77" s="53">
        <v>1.704</v>
      </c>
      <c r="AL77" s="59">
        <v>1.4764999999999999</v>
      </c>
      <c r="AN77" s="54">
        <f>VLOOKUP($BK77,[1]TaxYear2025!$A$2:$J$433,5,FALSE)</f>
        <v>1.7</v>
      </c>
      <c r="AO77" s="54">
        <f>VLOOKUP($BK77,[1]TaxYear2025!$A$2:$J$433,6,FALSE)</f>
        <v>1.4764999999999999</v>
      </c>
      <c r="AP77" s="55">
        <f>VLOOKUP($BK77,[1]TaxYear2025!$A$2:$J$433,7,FALSE)</f>
        <v>0</v>
      </c>
      <c r="AQ77" s="56">
        <f t="shared" si="17"/>
        <v>0</v>
      </c>
      <c r="AR77" s="56">
        <f t="shared" si="17"/>
        <v>0</v>
      </c>
      <c r="AS77" s="56">
        <f t="shared" si="17"/>
        <v>0</v>
      </c>
      <c r="AT77" s="57">
        <f t="shared" si="18"/>
        <v>0</v>
      </c>
      <c r="AU77" s="56">
        <f t="shared" si="18"/>
        <v>0</v>
      </c>
      <c r="AV77" s="58">
        <f t="shared" si="18"/>
        <v>0</v>
      </c>
      <c r="AW77" s="56">
        <f t="shared" si="19"/>
        <v>0.12131989725350723</v>
      </c>
      <c r="AX77" s="56">
        <f t="shared" si="19"/>
        <v>0</v>
      </c>
      <c r="AY77" s="58">
        <f t="shared" si="19"/>
        <v>0</v>
      </c>
      <c r="AZ77" s="56">
        <f t="shared" si="20"/>
        <v>0</v>
      </c>
      <c r="BA77" s="56">
        <f t="shared" si="20"/>
        <v>0</v>
      </c>
      <c r="BB77" s="58">
        <f t="shared" si="20"/>
        <v>0</v>
      </c>
      <c r="BC77" s="56">
        <f t="shared" si="16"/>
        <v>0</v>
      </c>
      <c r="BD77" s="56">
        <f t="shared" si="16"/>
        <v>0.35174111853675694</v>
      </c>
      <c r="BE77" s="58">
        <f t="shared" si="16"/>
        <v>0</v>
      </c>
      <c r="BF77" s="56">
        <f t="shared" si="22"/>
        <v>-2.3474178403756207E-3</v>
      </c>
      <c r="BG77" s="56">
        <f t="shared" si="22"/>
        <v>0</v>
      </c>
      <c r="BH77" s="58">
        <f t="shared" si="22"/>
        <v>0</v>
      </c>
      <c r="BJ77" s="18" t="s">
        <v>65</v>
      </c>
      <c r="BK77" s="18" t="str">
        <f t="shared" si="21"/>
        <v>017CROCKETTFRIENDSHIP</v>
      </c>
    </row>
    <row r="78" spans="1:63" x14ac:dyDescent="0.25">
      <c r="A78" s="18" t="s">
        <v>66</v>
      </c>
      <c r="B78" s="18" t="s">
        <v>432</v>
      </c>
      <c r="D78" s="53">
        <f>VLOOKUP($BK78,[1]TaxYear2019!$A$2:$J$433,5,FALSE)</f>
        <v>2.64</v>
      </c>
      <c r="E78" s="54">
        <f>VLOOKUP($BK78,[1]TaxYear2019!$A$2:$J$433,6,FALSE)</f>
        <v>1.0426</v>
      </c>
      <c r="F78" s="55">
        <f>VLOOKUP($BK78,[1]TaxYear2019!$A$2:$J$433,7,FALSE)</f>
        <v>0</v>
      </c>
      <c r="J78" s="54">
        <f>VLOOKUP($BK78,[1]TaxYear2020!$A$2:$J$433,5,FALSE)</f>
        <v>2.64</v>
      </c>
      <c r="K78" s="54">
        <f>VLOOKUP($BK78,[1]TaxYear2020!$A$2:$J$433,6,FALSE)</f>
        <v>1.0426</v>
      </c>
      <c r="L78" s="55">
        <f>VLOOKUP($BK78,[1]TaxYear2020!$A$2:$J$433,7,FALSE)</f>
        <v>0</v>
      </c>
      <c r="P78" s="54">
        <f>VLOOKUP($BK78,[1]TaxYear2021!$A$2:$J$433,5,FALSE)</f>
        <v>2.64</v>
      </c>
      <c r="Q78" s="54">
        <f>VLOOKUP($BK78,[1]TaxYear2021!$A$2:$J$433,6,FALSE)</f>
        <v>1.0426</v>
      </c>
      <c r="R78" s="54">
        <f>VLOOKUP($BK78,[1]TaxYear2021!$A$2:$J$433,7,FALSE)</f>
        <v>0</v>
      </c>
      <c r="S78" s="53">
        <v>2.0244</v>
      </c>
      <c r="T78" s="59">
        <v>0.79069999999999996</v>
      </c>
      <c r="V78" s="54">
        <f>VLOOKUP($BK78,[1]TaxYear2022!$A$2:$J$433,5,FALSE)</f>
        <v>2.27</v>
      </c>
      <c r="W78" s="54">
        <f>VLOOKUP($BK78,[1]TaxYear2022!$A$2:$J$433,6,FALSE)</f>
        <v>0.79069999999999996</v>
      </c>
      <c r="X78" s="55">
        <f>VLOOKUP($BK78,[1]TaxYear2022!$A$2:$J$433,7,FALSE)</f>
        <v>0</v>
      </c>
      <c r="Z78" s="59"/>
      <c r="AB78" s="54">
        <f>VLOOKUP($BK78,[1]TaxYear2023!$A$2:$J$433,5,FALSE)</f>
        <v>2.27</v>
      </c>
      <c r="AC78" s="54">
        <f>VLOOKUP($BK78,[1]TaxYear2023!$A$2:$J$433,6,FALSE)</f>
        <v>0.79069999999999996</v>
      </c>
      <c r="AD78" s="55">
        <f>VLOOKUP($BK78,[1]TaxYear2023!$A$2:$J$433,7,FALSE)</f>
        <v>0</v>
      </c>
      <c r="AF78" s="59"/>
      <c r="AH78" s="54">
        <f>VLOOKUP($BK78,[1]TaxYear2024!$A$2:$J$433,5,FALSE)</f>
        <v>2.27</v>
      </c>
      <c r="AI78" s="54">
        <f>VLOOKUP($BK78,[1]TaxYear2024!$A$2:$J$433,6,FALSE)</f>
        <v>0.8</v>
      </c>
      <c r="AJ78" s="55">
        <f>VLOOKUP($BK78,[1]TaxYear2024!$A$2:$J$433,7,FALSE)</f>
        <v>0</v>
      </c>
      <c r="AK78" s="53">
        <v>1.704</v>
      </c>
      <c r="AL78" s="59">
        <v>0.60250000000000004</v>
      </c>
      <c r="AN78" s="54">
        <f>VLOOKUP($BK78,[1]TaxYear2025!$A$2:$J$433,5,FALSE)</f>
        <v>1.7</v>
      </c>
      <c r="AO78" s="54">
        <f>VLOOKUP($BK78,[1]TaxYear2025!$A$2:$J$433,6,FALSE)</f>
        <v>0.60250000000000004</v>
      </c>
      <c r="AP78" s="55">
        <f>VLOOKUP($BK78,[1]TaxYear2025!$A$2:$J$433,7,FALSE)</f>
        <v>0</v>
      </c>
      <c r="AQ78" s="56">
        <f t="shared" si="17"/>
        <v>0</v>
      </c>
      <c r="AR78" s="56">
        <f t="shared" si="17"/>
        <v>0</v>
      </c>
      <c r="AS78" s="56">
        <f t="shared" si="17"/>
        <v>0</v>
      </c>
      <c r="AT78" s="57">
        <f t="shared" si="18"/>
        <v>0</v>
      </c>
      <c r="AU78" s="56">
        <f t="shared" si="18"/>
        <v>0</v>
      </c>
      <c r="AV78" s="58">
        <f t="shared" si="18"/>
        <v>0</v>
      </c>
      <c r="AW78" s="56">
        <f t="shared" si="19"/>
        <v>0.12131989725350723</v>
      </c>
      <c r="AX78" s="56">
        <f t="shared" si="19"/>
        <v>0</v>
      </c>
      <c r="AY78" s="58">
        <f t="shared" si="19"/>
        <v>0</v>
      </c>
      <c r="AZ78" s="56">
        <f t="shared" si="20"/>
        <v>0</v>
      </c>
      <c r="BA78" s="56">
        <f t="shared" si="20"/>
        <v>0</v>
      </c>
      <c r="BB78" s="58">
        <f t="shared" si="20"/>
        <v>0</v>
      </c>
      <c r="BC78" s="56">
        <f t="shared" si="16"/>
        <v>0</v>
      </c>
      <c r="BD78" s="56">
        <f t="shared" si="16"/>
        <v>1.1761730112558544E-2</v>
      </c>
      <c r="BE78" s="58">
        <f t="shared" si="16"/>
        <v>0</v>
      </c>
      <c r="BF78" s="56">
        <f t="shared" si="22"/>
        <v>-2.3474178403756207E-3</v>
      </c>
      <c r="BG78" s="56">
        <f t="shared" si="22"/>
        <v>0</v>
      </c>
      <c r="BH78" s="58">
        <f t="shared" si="22"/>
        <v>0</v>
      </c>
      <c r="BJ78" s="18" t="s">
        <v>65</v>
      </c>
      <c r="BK78" s="18" t="str">
        <f t="shared" si="21"/>
        <v>017CROCKETTMAURY CITY</v>
      </c>
    </row>
    <row r="79" spans="1:63" x14ac:dyDescent="0.25">
      <c r="A79" s="18" t="s">
        <v>66</v>
      </c>
      <c r="D79" s="53">
        <f>VLOOKUP($BK79,[1]TaxYear2019!$A$2:$J$433,5,FALSE)</f>
        <v>2.64</v>
      </c>
      <c r="E79" s="54">
        <f>VLOOKUP($BK79,[1]TaxYear2019!$A$2:$J$433,6,FALSE)</f>
        <v>0</v>
      </c>
      <c r="F79" s="55">
        <f>VLOOKUP($BK79,[1]TaxYear2019!$A$2:$J$433,7,FALSE)</f>
        <v>0</v>
      </c>
      <c r="J79" s="54">
        <f>VLOOKUP($BK79,[1]TaxYear2020!$A$2:$J$433,5,FALSE)</f>
        <v>2.64</v>
      </c>
      <c r="K79" s="54">
        <f>VLOOKUP($BK79,[1]TaxYear2020!$A$2:$J$433,6,FALSE)</f>
        <v>0</v>
      </c>
      <c r="L79" s="55">
        <f>VLOOKUP($BK79,[1]TaxYear2020!$A$2:$J$433,7,FALSE)</f>
        <v>0</v>
      </c>
      <c r="P79" s="54">
        <f>VLOOKUP($BK79,[1]TaxYear2021!$A$2:$J$433,5,FALSE)</f>
        <v>2.64</v>
      </c>
      <c r="Q79" s="54">
        <f>VLOOKUP($BK79,[1]TaxYear2021!$A$2:$J$433,6,FALSE)</f>
        <v>0</v>
      </c>
      <c r="R79" s="54">
        <f>VLOOKUP($BK79,[1]TaxYear2021!$A$2:$J$433,7,FALSE)</f>
        <v>0</v>
      </c>
      <c r="S79" s="53">
        <v>2.0244</v>
      </c>
      <c r="V79" s="54">
        <f>VLOOKUP($BK79,[1]TaxYear2022!$A$2:$J$433,5,FALSE)</f>
        <v>2.27</v>
      </c>
      <c r="W79" s="54">
        <f>VLOOKUP($BK79,[1]TaxYear2022!$A$2:$J$433,6,FALSE)</f>
        <v>0</v>
      </c>
      <c r="X79" s="55">
        <f>VLOOKUP($BK79,[1]TaxYear2022!$A$2:$J$433,7,FALSE)</f>
        <v>0</v>
      </c>
      <c r="AB79" s="54">
        <f>VLOOKUP($BK79,[1]TaxYear2023!$A$2:$J$433,5,FALSE)</f>
        <v>2.27</v>
      </c>
      <c r="AC79" s="54">
        <f>VLOOKUP($BK79,[1]TaxYear2023!$A$2:$J$433,6,FALSE)</f>
        <v>0</v>
      </c>
      <c r="AD79" s="55">
        <f>VLOOKUP($BK79,[1]TaxYear2023!$A$2:$J$433,7,FALSE)</f>
        <v>0</v>
      </c>
      <c r="AH79" s="54">
        <f>VLOOKUP($BK79,[1]TaxYear2024!$A$2:$J$433,5,FALSE)</f>
        <v>2.27</v>
      </c>
      <c r="AI79" s="54">
        <f>VLOOKUP($BK79,[1]TaxYear2024!$A$2:$J$433,6,FALSE)</f>
        <v>0</v>
      </c>
      <c r="AJ79" s="55">
        <f>VLOOKUP($BK79,[1]TaxYear2024!$A$2:$J$433,7,FALSE)</f>
        <v>0</v>
      </c>
      <c r="AK79" s="53">
        <v>1.704</v>
      </c>
      <c r="AN79" s="54">
        <f>VLOOKUP($BK79,[1]TaxYear2025!$A$2:$J$433,5,FALSE)</f>
        <v>1.7</v>
      </c>
      <c r="AO79" s="54">
        <f>VLOOKUP($BK79,[1]TaxYear2025!$A$2:$J$433,6,FALSE)</f>
        <v>0</v>
      </c>
      <c r="AP79" s="55">
        <f>VLOOKUP($BK79,[1]TaxYear2025!$A$2:$J$433,7,FALSE)</f>
        <v>0</v>
      </c>
      <c r="AQ79" s="56">
        <f t="shared" si="17"/>
        <v>0</v>
      </c>
      <c r="AR79" s="56">
        <f t="shared" si="17"/>
        <v>0</v>
      </c>
      <c r="AS79" s="56">
        <f t="shared" si="17"/>
        <v>0</v>
      </c>
      <c r="AT79" s="57">
        <f t="shared" si="18"/>
        <v>0</v>
      </c>
      <c r="AU79" s="56">
        <f t="shared" si="18"/>
        <v>0</v>
      </c>
      <c r="AV79" s="58">
        <f t="shared" si="18"/>
        <v>0</v>
      </c>
      <c r="AW79" s="56">
        <f t="shared" si="19"/>
        <v>0.12131989725350723</v>
      </c>
      <c r="AX79" s="56">
        <f t="shared" si="19"/>
        <v>0</v>
      </c>
      <c r="AY79" s="58">
        <f t="shared" si="19"/>
        <v>0</v>
      </c>
      <c r="AZ79" s="56">
        <f t="shared" si="20"/>
        <v>0</v>
      </c>
      <c r="BA79" s="56">
        <f t="shared" si="20"/>
        <v>0</v>
      </c>
      <c r="BB79" s="58">
        <f t="shared" si="20"/>
        <v>0</v>
      </c>
      <c r="BC79" s="56">
        <f t="shared" si="16"/>
        <v>0</v>
      </c>
      <c r="BD79" s="56">
        <f t="shared" si="16"/>
        <v>0</v>
      </c>
      <c r="BE79" s="58">
        <f t="shared" si="16"/>
        <v>0</v>
      </c>
      <c r="BF79" s="56">
        <f t="shared" si="22"/>
        <v>-2.3474178403756207E-3</v>
      </c>
      <c r="BG79" s="56">
        <f t="shared" si="22"/>
        <v>0</v>
      </c>
      <c r="BH79" s="58">
        <f t="shared" si="22"/>
        <v>0</v>
      </c>
      <c r="BJ79" s="18" t="s">
        <v>65</v>
      </c>
      <c r="BK79" s="18" t="str">
        <f t="shared" si="21"/>
        <v>017CROCKETT</v>
      </c>
    </row>
    <row r="80" spans="1:63" x14ac:dyDescent="0.25">
      <c r="A80" s="18" t="s">
        <v>70</v>
      </c>
      <c r="B80" s="18" t="s">
        <v>433</v>
      </c>
      <c r="D80" s="53">
        <f>VLOOKUP($BK80,[1]TaxYear2019!$A$2:$J$433,5,FALSE)</f>
        <v>1.5652999999999999</v>
      </c>
      <c r="E80" s="54">
        <f>VLOOKUP($BK80,[1]TaxYear2019!$A$2:$J$433,6,FALSE)</f>
        <v>0.59050000000000002</v>
      </c>
      <c r="F80" s="55">
        <f>VLOOKUP($BK80,[1]TaxYear2019!$A$2:$J$433,7,FALSE)</f>
        <v>0</v>
      </c>
      <c r="J80" s="54">
        <f>VLOOKUP($BK80,[1]TaxYear2020!$A$2:$J$433,5,FALSE)</f>
        <v>1.5652999999999999</v>
      </c>
      <c r="K80" s="54">
        <f>VLOOKUP($BK80,[1]TaxYear2020!$A$2:$J$433,6,FALSE)</f>
        <v>0.59050000000000002</v>
      </c>
      <c r="L80" s="55">
        <f>VLOOKUP($BK80,[1]TaxYear2020!$A$2:$J$433,7,FALSE)</f>
        <v>0</v>
      </c>
      <c r="P80" s="54">
        <f>VLOOKUP($BK80,[1]TaxYear2021!$A$2:$J$433,5,FALSE)</f>
        <v>1.5652999999999999</v>
      </c>
      <c r="Q80" s="54">
        <f>VLOOKUP($BK80,[1]TaxYear2021!$A$2:$J$433,6,FALSE)</f>
        <v>0.75</v>
      </c>
      <c r="R80" s="54">
        <f>VLOOKUP($BK80,[1]TaxYear2021!$A$2:$J$433,7,FALSE)</f>
        <v>0</v>
      </c>
      <c r="S80" s="53">
        <v>1.135</v>
      </c>
      <c r="T80" s="54">
        <v>0.60640000000000005</v>
      </c>
      <c r="V80" s="54">
        <f>VLOOKUP($BK80,[1]TaxYear2022!$A$2:$J$433,5,FALSE)</f>
        <v>1.135</v>
      </c>
      <c r="W80" s="54">
        <f>VLOOKUP($BK80,[1]TaxYear2022!$A$2:$J$433,6,FALSE)</f>
        <v>0.60589999999999999</v>
      </c>
      <c r="X80" s="55">
        <f>VLOOKUP($BK80,[1]TaxYear2022!$A$2:$J$433,7,FALSE)</f>
        <v>0</v>
      </c>
      <c r="AB80" s="54">
        <f>VLOOKUP($BK80,[1]TaxYear2023!$A$2:$J$433,5,FALSE)</f>
        <v>1.135</v>
      </c>
      <c r="AC80" s="54">
        <f>VLOOKUP($BK80,[1]TaxYear2023!$A$2:$J$433,6,FALSE)</f>
        <v>0.60589999999999999</v>
      </c>
      <c r="AD80" s="55">
        <f>VLOOKUP($BK80,[1]TaxYear2023!$A$2:$J$433,7,FALSE)</f>
        <v>0</v>
      </c>
      <c r="AH80" s="54">
        <f>VLOOKUP($BK80,[1]TaxYear2024!$A$2:$J$433,5,FALSE)</f>
        <v>1.135</v>
      </c>
      <c r="AI80" s="54">
        <f>VLOOKUP($BK80,[1]TaxYear2024!$A$2:$J$433,6,FALSE)</f>
        <v>0.60589999999999999</v>
      </c>
      <c r="AJ80" s="55">
        <f>VLOOKUP($BK80,[1]TaxYear2024!$A$2:$J$433,7,FALSE)</f>
        <v>0</v>
      </c>
      <c r="AN80" s="54">
        <f>VLOOKUP($BK80,[1]TaxYear2025!$A$2:$J$433,5,FALSE)</f>
        <v>1.135</v>
      </c>
      <c r="AO80" s="54">
        <f>VLOOKUP($BK80,[1]TaxYear2025!$A$2:$J$433,6,FALSE)</f>
        <v>0.60589999999999999</v>
      </c>
      <c r="AP80" s="55">
        <f>VLOOKUP($BK80,[1]TaxYear2025!$A$2:$J$433,7,FALSE)</f>
        <v>0</v>
      </c>
      <c r="AQ80" s="56">
        <f t="shared" si="17"/>
        <v>0</v>
      </c>
      <c r="AR80" s="56">
        <f t="shared" si="17"/>
        <v>0</v>
      </c>
      <c r="AS80" s="56">
        <f t="shared" si="17"/>
        <v>0</v>
      </c>
      <c r="AT80" s="57">
        <f t="shared" si="18"/>
        <v>0</v>
      </c>
      <c r="AU80" s="56">
        <f t="shared" si="18"/>
        <v>0.27011007620660443</v>
      </c>
      <c r="AV80" s="58">
        <f t="shared" si="18"/>
        <v>0</v>
      </c>
      <c r="AW80" s="56">
        <f t="shared" si="19"/>
        <v>0</v>
      </c>
      <c r="AX80" s="56">
        <f t="shared" si="19"/>
        <v>-8.245382585753136E-4</v>
      </c>
      <c r="AY80" s="58">
        <f t="shared" si="19"/>
        <v>0</v>
      </c>
      <c r="AZ80" s="56">
        <f t="shared" si="20"/>
        <v>0</v>
      </c>
      <c r="BA80" s="56">
        <f t="shared" si="20"/>
        <v>0</v>
      </c>
      <c r="BB80" s="58">
        <f t="shared" si="20"/>
        <v>0</v>
      </c>
      <c r="BC80" s="56">
        <f t="shared" si="16"/>
        <v>0</v>
      </c>
      <c r="BD80" s="56">
        <f t="shared" si="16"/>
        <v>0</v>
      </c>
      <c r="BE80" s="58">
        <f t="shared" si="16"/>
        <v>0</v>
      </c>
      <c r="BF80" s="56">
        <f t="shared" si="22"/>
        <v>0</v>
      </c>
      <c r="BG80" s="56">
        <f t="shared" si="22"/>
        <v>0</v>
      </c>
      <c r="BH80" s="58">
        <f t="shared" si="22"/>
        <v>0</v>
      </c>
      <c r="BJ80" s="18" t="s">
        <v>69</v>
      </c>
      <c r="BK80" s="18" t="str">
        <f t="shared" si="21"/>
        <v>018CUMBERLANDCROSSVILLE</v>
      </c>
    </row>
    <row r="81" spans="1:63" x14ac:dyDescent="0.25">
      <c r="A81" s="18" t="s">
        <v>70</v>
      </c>
      <c r="D81" s="53">
        <f>VLOOKUP($BK81,[1]TaxYear2019!$A$2:$J$433,5,FALSE)</f>
        <v>1.5652999999999999</v>
      </c>
      <c r="E81" s="54">
        <f>VLOOKUP($BK81,[1]TaxYear2019!$A$2:$J$433,6,FALSE)</f>
        <v>0</v>
      </c>
      <c r="F81" s="55">
        <f>VLOOKUP($BK81,[1]TaxYear2019!$A$2:$J$433,7,FALSE)</f>
        <v>0</v>
      </c>
      <c r="J81" s="54">
        <f>VLOOKUP($BK81,[1]TaxYear2020!$A$2:$J$433,5,FALSE)</f>
        <v>1.5652999999999999</v>
      </c>
      <c r="K81" s="54">
        <f>VLOOKUP($BK81,[1]TaxYear2020!$A$2:$J$433,6,FALSE)</f>
        <v>0</v>
      </c>
      <c r="L81" s="55">
        <f>VLOOKUP($BK81,[1]TaxYear2020!$A$2:$J$433,7,FALSE)</f>
        <v>0</v>
      </c>
      <c r="P81" s="54">
        <f>VLOOKUP($BK81,[1]TaxYear2021!$A$2:$J$433,5,FALSE)</f>
        <v>1.5652999999999999</v>
      </c>
      <c r="Q81" s="54">
        <f>VLOOKUP($BK81,[1]TaxYear2021!$A$2:$J$433,6,FALSE)</f>
        <v>0</v>
      </c>
      <c r="R81" s="54">
        <f>VLOOKUP($BK81,[1]TaxYear2021!$A$2:$J$433,7,FALSE)</f>
        <v>0</v>
      </c>
      <c r="S81" s="53">
        <v>1.135</v>
      </c>
      <c r="V81" s="54">
        <f>VLOOKUP($BK81,[1]TaxYear2022!$A$2:$J$433,5,FALSE)</f>
        <v>1.135</v>
      </c>
      <c r="W81" s="54">
        <f>VLOOKUP($BK81,[1]TaxYear2022!$A$2:$J$433,6,FALSE)</f>
        <v>0</v>
      </c>
      <c r="X81" s="55">
        <f>VLOOKUP($BK81,[1]TaxYear2022!$A$2:$J$433,7,FALSE)</f>
        <v>0</v>
      </c>
      <c r="AB81" s="54">
        <f>VLOOKUP($BK81,[1]TaxYear2023!$A$2:$J$433,5,FALSE)</f>
        <v>1.135</v>
      </c>
      <c r="AC81" s="54">
        <f>VLOOKUP($BK81,[1]TaxYear2023!$A$2:$J$433,6,FALSE)</f>
        <v>0</v>
      </c>
      <c r="AD81" s="55">
        <f>VLOOKUP($BK81,[1]TaxYear2023!$A$2:$J$433,7,FALSE)</f>
        <v>0</v>
      </c>
      <c r="AH81" s="54">
        <f>VLOOKUP($BK81,[1]TaxYear2024!$A$2:$J$433,5,FALSE)</f>
        <v>1.135</v>
      </c>
      <c r="AI81" s="54">
        <f>VLOOKUP($BK81,[1]TaxYear2024!$A$2:$J$433,6,FALSE)</f>
        <v>0</v>
      </c>
      <c r="AJ81" s="55">
        <f>VLOOKUP($BK81,[1]TaxYear2024!$A$2:$J$433,7,FALSE)</f>
        <v>0</v>
      </c>
      <c r="AN81" s="54">
        <f>VLOOKUP($BK81,[1]TaxYear2025!$A$2:$J$433,5,FALSE)</f>
        <v>1.135</v>
      </c>
      <c r="AO81" s="54">
        <f>VLOOKUP($BK81,[1]TaxYear2025!$A$2:$J$433,6,FALSE)</f>
        <v>0</v>
      </c>
      <c r="AP81" s="55">
        <f>VLOOKUP($BK81,[1]TaxYear2025!$A$2:$J$433,7,FALSE)</f>
        <v>0</v>
      </c>
      <c r="AQ81" s="56">
        <f t="shared" si="17"/>
        <v>0</v>
      </c>
      <c r="AR81" s="56">
        <f t="shared" si="17"/>
        <v>0</v>
      </c>
      <c r="AS81" s="56">
        <f t="shared" si="17"/>
        <v>0</v>
      </c>
      <c r="AT81" s="57">
        <f t="shared" si="18"/>
        <v>0</v>
      </c>
      <c r="AU81" s="56">
        <f t="shared" si="18"/>
        <v>0</v>
      </c>
      <c r="AV81" s="58">
        <f t="shared" si="18"/>
        <v>0</v>
      </c>
      <c r="AW81" s="56">
        <f t="shared" si="19"/>
        <v>0</v>
      </c>
      <c r="AX81" s="56">
        <f t="shared" si="19"/>
        <v>0</v>
      </c>
      <c r="AY81" s="58">
        <f t="shared" si="19"/>
        <v>0</v>
      </c>
      <c r="AZ81" s="56">
        <f t="shared" si="20"/>
        <v>0</v>
      </c>
      <c r="BA81" s="56">
        <f t="shared" si="20"/>
        <v>0</v>
      </c>
      <c r="BB81" s="58">
        <f t="shared" si="20"/>
        <v>0</v>
      </c>
      <c r="BC81" s="56">
        <f t="shared" si="16"/>
        <v>0</v>
      </c>
      <c r="BD81" s="56">
        <f t="shared" si="16"/>
        <v>0</v>
      </c>
      <c r="BE81" s="58">
        <f t="shared" si="16"/>
        <v>0</v>
      </c>
      <c r="BF81" s="56">
        <f t="shared" si="22"/>
        <v>0</v>
      </c>
      <c r="BG81" s="56">
        <f t="shared" si="22"/>
        <v>0</v>
      </c>
      <c r="BH81" s="58">
        <f t="shared" si="22"/>
        <v>0</v>
      </c>
      <c r="BJ81" s="18" t="s">
        <v>69</v>
      </c>
      <c r="BK81" s="18" t="str">
        <f t="shared" si="21"/>
        <v>018CUMBERLAND</v>
      </c>
    </row>
    <row r="82" spans="1:63" x14ac:dyDescent="0.25">
      <c r="A82" s="18" t="s">
        <v>434</v>
      </c>
      <c r="B82" s="18" t="s">
        <v>435</v>
      </c>
      <c r="D82" s="53">
        <f>VLOOKUP($BK82,[1]TaxYear2019!$A$2:$J$433,5,FALSE)</f>
        <v>2.7549999999999999</v>
      </c>
      <c r="E82" s="54">
        <f>VLOOKUP($BK82,[1]TaxYear2019!$A$2:$J$433,6,FALSE)</f>
        <v>0.3</v>
      </c>
      <c r="F82" s="55">
        <f>VLOOKUP($BK82,[1]TaxYear2019!$A$2:$J$433,7,FALSE)</f>
        <v>0</v>
      </c>
      <c r="J82" s="54">
        <f>VLOOKUP($BK82,[1]TaxYear2020!$A$2:$J$433,5,FALSE)</f>
        <v>3.7879999999999998</v>
      </c>
      <c r="K82" s="54">
        <f>VLOOKUP($BK82,[1]TaxYear2020!$A$2:$J$433,6,FALSE)</f>
        <v>0.3</v>
      </c>
      <c r="L82" s="55">
        <f>VLOOKUP($BK82,[1]TaxYear2020!$A$2:$J$433,7,FALSE)</f>
        <v>0</v>
      </c>
      <c r="M82" s="53">
        <v>2.9537</v>
      </c>
      <c r="N82" s="54">
        <v>0.23880000000000001</v>
      </c>
      <c r="P82" s="54">
        <f>VLOOKUP($BK82,[1]TaxYear2021!$A$2:$J$433,5,FALSE)</f>
        <v>2.9529999999999998</v>
      </c>
      <c r="Q82" s="54">
        <f>VLOOKUP($BK82,[1]TaxYear2021!$A$2:$J$433,6,FALSE)</f>
        <v>0.5</v>
      </c>
      <c r="R82" s="54">
        <f>VLOOKUP($BK82,[1]TaxYear2021!$A$2:$J$433,7,FALSE)</f>
        <v>0</v>
      </c>
      <c r="V82" s="54">
        <f>VLOOKUP($BK82,[1]TaxYear2022!$A$2:$J$433,5,FALSE)</f>
        <v>2.9220000000000002</v>
      </c>
      <c r="W82" s="54">
        <f>VLOOKUP($BK82,[1]TaxYear2022!$A$2:$J$433,6,FALSE)</f>
        <v>0.5</v>
      </c>
      <c r="X82" s="55">
        <f>VLOOKUP($BK82,[1]TaxYear2022!$A$2:$J$433,7,FALSE)</f>
        <v>0</v>
      </c>
      <c r="AB82" s="54">
        <f>VLOOKUP($BK82,[1]TaxYear2023!$A$2:$J$433,5,FALSE)</f>
        <v>2.9220000000000002</v>
      </c>
      <c r="AC82" s="54">
        <f>VLOOKUP($BK82,[1]TaxYear2023!$A$2:$J$433,6,FALSE)</f>
        <v>0.5</v>
      </c>
      <c r="AD82" s="55">
        <f>VLOOKUP($BK82,[1]TaxYear2023!$A$2:$J$433,7,FALSE)</f>
        <v>0</v>
      </c>
      <c r="AH82" s="54">
        <f>VLOOKUP($BK82,[1]TaxYear2024!$A$2:$J$433,5,FALSE)</f>
        <v>2.9220000000000002</v>
      </c>
      <c r="AI82" s="54">
        <f>VLOOKUP($BK82,[1]TaxYear2024!$A$2:$J$433,6,FALSE)</f>
        <v>0.5</v>
      </c>
      <c r="AJ82" s="55">
        <f>VLOOKUP($BK82,[1]TaxYear2024!$A$2:$J$433,7,FALSE)</f>
        <v>0</v>
      </c>
      <c r="AK82" s="53">
        <v>1.9953000000000001</v>
      </c>
      <c r="AL82" s="54">
        <v>0.30109999999999998</v>
      </c>
      <c r="AN82" s="54">
        <f>VLOOKUP($BK82,[1]TaxYear2025!$A$2:$J$433,5,FALSE)</f>
        <v>2.782</v>
      </c>
      <c r="AO82" s="54">
        <f>VLOOKUP($BK82,[1]TaxYear2025!$A$2:$J$433,6,FALSE)</f>
        <v>0.30109999999999998</v>
      </c>
      <c r="AP82" s="55">
        <f>VLOOKUP($BK82,[1]TaxYear2025!$A$2:$J$433,7,FALSE)</f>
        <v>0</v>
      </c>
      <c r="AQ82" s="56">
        <f t="shared" si="17"/>
        <v>0.37495462794918333</v>
      </c>
      <c r="AR82" s="56">
        <f t="shared" si="17"/>
        <v>0</v>
      </c>
      <c r="AS82" s="56">
        <f t="shared" si="17"/>
        <v>0</v>
      </c>
      <c r="AT82" s="57">
        <f t="shared" si="18"/>
        <v>-2.3699089277862129E-4</v>
      </c>
      <c r="AU82" s="56">
        <f t="shared" si="18"/>
        <v>1.0938023450586263</v>
      </c>
      <c r="AV82" s="58">
        <f t="shared" si="18"/>
        <v>0</v>
      </c>
      <c r="AW82" s="56">
        <f t="shared" si="19"/>
        <v>-1.0497798848628448E-2</v>
      </c>
      <c r="AX82" s="56">
        <f t="shared" si="19"/>
        <v>0</v>
      </c>
      <c r="AY82" s="58">
        <f t="shared" si="19"/>
        <v>0</v>
      </c>
      <c r="AZ82" s="56">
        <f t="shared" si="20"/>
        <v>0</v>
      </c>
      <c r="BA82" s="56">
        <f t="shared" si="20"/>
        <v>0</v>
      </c>
      <c r="BB82" s="58">
        <f t="shared" si="20"/>
        <v>0</v>
      </c>
      <c r="BC82" s="56">
        <f t="shared" si="16"/>
        <v>0</v>
      </c>
      <c r="BD82" s="56">
        <f t="shared" si="16"/>
        <v>0</v>
      </c>
      <c r="BE82" s="58">
        <f t="shared" si="16"/>
        <v>0</v>
      </c>
      <c r="BF82" s="56">
        <f t="shared" si="22"/>
        <v>0.3942765498922467</v>
      </c>
      <c r="BG82" s="56">
        <f t="shared" si="22"/>
        <v>0</v>
      </c>
      <c r="BH82" s="58">
        <f t="shared" si="22"/>
        <v>0</v>
      </c>
      <c r="BJ82" s="18" t="s">
        <v>436</v>
      </c>
      <c r="BK82" s="18" t="str">
        <f t="shared" si="21"/>
        <v>019DAVIDSONBELLE MEADE</v>
      </c>
    </row>
    <row r="83" spans="1:63" x14ac:dyDescent="0.25">
      <c r="A83" s="18" t="s">
        <v>434</v>
      </c>
      <c r="B83" s="18" t="s">
        <v>437</v>
      </c>
      <c r="D83" s="53">
        <f>VLOOKUP($BK83,[1]TaxYear2019!$A$2:$J$433,5,FALSE)</f>
        <v>2.7549999999999999</v>
      </c>
      <c r="E83" s="54">
        <f>VLOOKUP($BK83,[1]TaxYear2019!$A$2:$J$433,6,FALSE)</f>
        <v>0.91</v>
      </c>
      <c r="F83" s="55">
        <f>VLOOKUP($BK83,[1]TaxYear2019!$A$2:$J$433,7,FALSE)</f>
        <v>0</v>
      </c>
      <c r="J83" s="54">
        <f>VLOOKUP($BK83,[1]TaxYear2020!$A$2:$J$433,5,FALSE)</f>
        <v>3.7879999999999998</v>
      </c>
      <c r="K83" s="54">
        <f>VLOOKUP($BK83,[1]TaxYear2020!$A$2:$J$433,6,FALSE)</f>
        <v>0.91</v>
      </c>
      <c r="L83" s="55">
        <f>VLOOKUP($BK83,[1]TaxYear2020!$A$2:$J$433,7,FALSE)</f>
        <v>0</v>
      </c>
      <c r="M83" s="53">
        <v>2.9537</v>
      </c>
      <c r="N83" s="54">
        <v>0.72219999999999995</v>
      </c>
      <c r="P83" s="54">
        <f>VLOOKUP($BK83,[1]TaxYear2021!$A$2:$J$433,5,FALSE)</f>
        <v>2.9529999999999998</v>
      </c>
      <c r="Q83" s="54">
        <f>VLOOKUP($BK83,[1]TaxYear2021!$A$2:$J$433,6,FALSE)</f>
        <v>0.72219999999999995</v>
      </c>
      <c r="R83" s="54">
        <f>VLOOKUP($BK83,[1]TaxYear2021!$A$2:$J$433,7,FALSE)</f>
        <v>0</v>
      </c>
      <c r="V83" s="54">
        <f>VLOOKUP($BK83,[1]TaxYear2022!$A$2:$J$433,5,FALSE)</f>
        <v>2.9220000000000002</v>
      </c>
      <c r="W83" s="54">
        <f>VLOOKUP($BK83,[1]TaxYear2022!$A$2:$J$433,6,FALSE)</f>
        <v>0.72219999999999995</v>
      </c>
      <c r="X83" s="55">
        <f>VLOOKUP($BK83,[1]TaxYear2022!$A$2:$J$433,7,FALSE)</f>
        <v>0</v>
      </c>
      <c r="AB83" s="54">
        <f>VLOOKUP($BK83,[1]TaxYear2023!$A$2:$J$433,5,FALSE)</f>
        <v>2.9220000000000002</v>
      </c>
      <c r="AC83" s="54">
        <f>VLOOKUP($BK83,[1]TaxYear2023!$A$2:$J$433,6,FALSE)</f>
        <v>0.72219999999999995</v>
      </c>
      <c r="AD83" s="55">
        <f>VLOOKUP($BK83,[1]TaxYear2023!$A$2:$J$433,7,FALSE)</f>
        <v>0</v>
      </c>
      <c r="AH83" s="54">
        <f>VLOOKUP($BK83,[1]TaxYear2024!$A$2:$J$433,5,FALSE)</f>
        <v>2.9220000000000002</v>
      </c>
      <c r="AI83" s="54">
        <f>VLOOKUP($BK83,[1]TaxYear2024!$A$2:$J$433,6,FALSE)</f>
        <v>0.70860000000000001</v>
      </c>
      <c r="AJ83" s="55">
        <f>VLOOKUP($BK83,[1]TaxYear2024!$A$2:$J$433,7,FALSE)</f>
        <v>0</v>
      </c>
      <c r="AK83" s="53">
        <v>1.9953000000000001</v>
      </c>
      <c r="AL83" s="54">
        <v>0.50680000000000003</v>
      </c>
      <c r="AN83" s="54">
        <f>VLOOKUP($BK83,[1]TaxYear2025!$A$2:$J$433,5,FALSE)</f>
        <v>2.782</v>
      </c>
      <c r="AO83" s="54">
        <f>VLOOKUP($BK83,[1]TaxYear2025!$A$2:$J$433,6,FALSE)</f>
        <v>0.50680000000000003</v>
      </c>
      <c r="AP83" s="55">
        <f>VLOOKUP($BK83,[1]TaxYear2025!$A$2:$J$433,7,FALSE)</f>
        <v>0</v>
      </c>
      <c r="AQ83" s="56">
        <f t="shared" si="17"/>
        <v>0.37495462794918333</v>
      </c>
      <c r="AR83" s="56">
        <f t="shared" si="17"/>
        <v>0</v>
      </c>
      <c r="AS83" s="56">
        <f t="shared" si="17"/>
        <v>0</v>
      </c>
      <c r="AT83" s="57">
        <f t="shared" si="18"/>
        <v>-2.3699089277862129E-4</v>
      </c>
      <c r="AU83" s="56">
        <f t="shared" si="18"/>
        <v>0</v>
      </c>
      <c r="AV83" s="58">
        <f t="shared" si="18"/>
        <v>0</v>
      </c>
      <c r="AW83" s="56">
        <f t="shared" si="19"/>
        <v>-1.0497798848628448E-2</v>
      </c>
      <c r="AX83" s="56">
        <f t="shared" si="19"/>
        <v>0</v>
      </c>
      <c r="AY83" s="58">
        <f t="shared" si="19"/>
        <v>0</v>
      </c>
      <c r="AZ83" s="56">
        <f t="shared" si="20"/>
        <v>0</v>
      </c>
      <c r="BA83" s="56">
        <f t="shared" si="20"/>
        <v>0</v>
      </c>
      <c r="BB83" s="58">
        <f t="shared" si="20"/>
        <v>0</v>
      </c>
      <c r="BC83" s="56">
        <f t="shared" si="16"/>
        <v>0</v>
      </c>
      <c r="BD83" s="56">
        <f t="shared" si="16"/>
        <v>-1.883134865688163E-2</v>
      </c>
      <c r="BE83" s="58">
        <f t="shared" si="16"/>
        <v>0</v>
      </c>
      <c r="BF83" s="56">
        <f t="shared" si="22"/>
        <v>0.3942765498922467</v>
      </c>
      <c r="BG83" s="56">
        <f t="shared" si="22"/>
        <v>0</v>
      </c>
      <c r="BH83" s="58">
        <f t="shared" si="22"/>
        <v>0</v>
      </c>
      <c r="BJ83" s="18" t="s">
        <v>436</v>
      </c>
      <c r="BK83" s="18" t="str">
        <f t="shared" si="21"/>
        <v>019DAVIDSONGOODLETTSVILLE</v>
      </c>
    </row>
    <row r="84" spans="1:63" x14ac:dyDescent="0.25">
      <c r="A84" s="18" t="s">
        <v>434</v>
      </c>
      <c r="B84" s="18" t="s">
        <v>438</v>
      </c>
      <c r="D84" s="53">
        <f>VLOOKUP($BK84,[1]TaxYear2019!$A$2:$J$433,5,FALSE)</f>
        <v>2.7549999999999999</v>
      </c>
      <c r="E84" s="54">
        <f>VLOOKUP($BK84,[1]TaxYear2019!$A$2:$J$433,6,FALSE)</f>
        <v>0.4</v>
      </c>
      <c r="F84" s="55">
        <f>VLOOKUP($BK84,[1]TaxYear2019!$A$2:$J$433,7,FALSE)</f>
        <v>0</v>
      </c>
      <c r="J84" s="54">
        <f>VLOOKUP($BK84,[1]TaxYear2020!$A$2:$J$433,5,FALSE)</f>
        <v>3.7879999999999998</v>
      </c>
      <c r="K84" s="54">
        <f>VLOOKUP($BK84,[1]TaxYear2020!$A$2:$J$433,6,FALSE)</f>
        <v>0.433</v>
      </c>
      <c r="L84" s="55">
        <f>VLOOKUP($BK84,[1]TaxYear2020!$A$2:$J$433,7,FALSE)</f>
        <v>0</v>
      </c>
      <c r="M84" s="53">
        <v>2.9537</v>
      </c>
      <c r="N84" s="54">
        <v>0.3352</v>
      </c>
      <c r="P84" s="54">
        <f>VLOOKUP($BK84,[1]TaxYear2021!$A$2:$J$433,5,FALSE)</f>
        <v>2.9529999999999998</v>
      </c>
      <c r="Q84" s="54">
        <f>VLOOKUP($BK84,[1]TaxYear2021!$A$2:$J$433,6,FALSE)</f>
        <v>0.33500000000000002</v>
      </c>
      <c r="R84" s="54">
        <f>VLOOKUP($BK84,[1]TaxYear2021!$A$2:$J$433,7,FALSE)</f>
        <v>0</v>
      </c>
      <c r="V84" s="54">
        <f>VLOOKUP($BK84,[1]TaxYear2022!$A$2:$J$433,5,FALSE)</f>
        <v>2.9220000000000002</v>
      </c>
      <c r="W84" s="54">
        <f>VLOOKUP($BK84,[1]TaxYear2022!$A$2:$J$433,6,FALSE)</f>
        <v>0.33200000000000002</v>
      </c>
      <c r="X84" s="55">
        <f>VLOOKUP($BK84,[1]TaxYear2022!$A$2:$J$433,7,FALSE)</f>
        <v>0</v>
      </c>
      <c r="AB84" s="54">
        <f>VLOOKUP($BK84,[1]TaxYear2023!$A$2:$J$433,5,FALSE)</f>
        <v>2.9220000000000002</v>
      </c>
      <c r="AC84" s="54">
        <f>VLOOKUP($BK84,[1]TaxYear2023!$A$2:$J$433,6,FALSE)</f>
        <v>0.33200000000000002</v>
      </c>
      <c r="AD84" s="55">
        <f>VLOOKUP($BK84,[1]TaxYear2023!$A$2:$J$433,7,FALSE)</f>
        <v>0</v>
      </c>
      <c r="AH84" s="54">
        <f>VLOOKUP($BK84,[1]TaxYear2024!$A$2:$J$433,5,FALSE)</f>
        <v>2.9220000000000002</v>
      </c>
      <c r="AI84" s="54">
        <f>VLOOKUP($BK84,[1]TaxYear2024!$A$2:$J$433,6,FALSE)</f>
        <v>0.33200000000000002</v>
      </c>
      <c r="AJ84" s="55">
        <f>VLOOKUP($BK84,[1]TaxYear2024!$A$2:$J$433,7,FALSE)</f>
        <v>0</v>
      </c>
      <c r="AK84" s="53">
        <v>1.9953000000000001</v>
      </c>
      <c r="AL84" s="54">
        <v>0.2271</v>
      </c>
      <c r="AN84" s="54">
        <f>VLOOKUP($BK84,[1]TaxYear2025!$A$2:$J$433,5,FALSE)</f>
        <v>2.782</v>
      </c>
      <c r="AO84" s="54">
        <f>VLOOKUP($BK84,[1]TaxYear2025!$A$2:$J$433,6,FALSE)</f>
        <v>3.2000000000000001E-2</v>
      </c>
      <c r="AP84" s="55">
        <f>VLOOKUP($BK84,[1]TaxYear2025!$A$2:$J$433,7,FALSE)</f>
        <v>0</v>
      </c>
      <c r="AQ84" s="56">
        <f t="shared" si="17"/>
        <v>0.37495462794918333</v>
      </c>
      <c r="AR84" s="56">
        <f t="shared" si="17"/>
        <v>8.2500000000000018E-2</v>
      </c>
      <c r="AS84" s="56">
        <f t="shared" si="17"/>
        <v>0</v>
      </c>
      <c r="AT84" s="57">
        <f t="shared" si="18"/>
        <v>-2.3699089277862129E-4</v>
      </c>
      <c r="AU84" s="56">
        <f t="shared" si="18"/>
        <v>-5.966587112171684E-4</v>
      </c>
      <c r="AV84" s="58">
        <f t="shared" si="18"/>
        <v>0</v>
      </c>
      <c r="AW84" s="56">
        <f t="shared" si="19"/>
        <v>-1.0497798848628448E-2</v>
      </c>
      <c r="AX84" s="56">
        <f t="shared" si="19"/>
        <v>-8.9552238805969964E-3</v>
      </c>
      <c r="AY84" s="58">
        <f t="shared" si="19"/>
        <v>0</v>
      </c>
      <c r="AZ84" s="56">
        <f t="shared" si="20"/>
        <v>0</v>
      </c>
      <c r="BA84" s="56">
        <f t="shared" si="20"/>
        <v>0</v>
      </c>
      <c r="BB84" s="58">
        <f t="shared" si="20"/>
        <v>0</v>
      </c>
      <c r="BC84" s="56">
        <f t="shared" si="16"/>
        <v>0</v>
      </c>
      <c r="BD84" s="56">
        <f t="shared" si="16"/>
        <v>0</v>
      </c>
      <c r="BE84" s="58">
        <f t="shared" si="16"/>
        <v>0</v>
      </c>
      <c r="BF84" s="56">
        <f t="shared" si="22"/>
        <v>0.3942765498922467</v>
      </c>
      <c r="BG84" s="56">
        <f t="shared" si="22"/>
        <v>-0.85909291061206516</v>
      </c>
      <c r="BH84" s="58">
        <f t="shared" si="22"/>
        <v>0</v>
      </c>
      <c r="BJ84" s="18" t="s">
        <v>436</v>
      </c>
      <c r="BK84" s="18" t="str">
        <f t="shared" si="21"/>
        <v>019DAVIDSONNASHVILLE</v>
      </c>
    </row>
    <row r="85" spans="1:63" x14ac:dyDescent="0.25">
      <c r="A85" s="18" t="s">
        <v>434</v>
      </c>
      <c r="B85" s="18" t="s">
        <v>439</v>
      </c>
      <c r="D85" s="53">
        <f>VLOOKUP($BK85,[1]TaxYear2019!$A$2:$J$433,5,FALSE)</f>
        <v>2.7549999999999999</v>
      </c>
      <c r="E85" s="54">
        <f>VLOOKUP($BK85,[1]TaxYear2019!$A$2:$J$433,6,FALSE)</f>
        <v>0.63249999999999995</v>
      </c>
      <c r="F85" s="55">
        <f>VLOOKUP($BK85,[1]TaxYear2019!$A$2:$J$433,7,FALSE)</f>
        <v>0</v>
      </c>
      <c r="J85" s="54">
        <f>VLOOKUP($BK85,[1]TaxYear2020!$A$2:$J$433,5,FALSE)</f>
        <v>3.7879999999999998</v>
      </c>
      <c r="K85" s="54">
        <f>VLOOKUP($BK85,[1]TaxYear2020!$A$2:$J$433,6,FALSE)</f>
        <v>0.63249999999999995</v>
      </c>
      <c r="L85" s="55">
        <f>VLOOKUP($BK85,[1]TaxYear2020!$A$2:$J$433,7,FALSE)</f>
        <v>0</v>
      </c>
      <c r="M85" s="53">
        <v>2.9537</v>
      </c>
      <c r="N85" s="54">
        <v>0.5524</v>
      </c>
      <c r="P85" s="54">
        <f>VLOOKUP($BK85,[1]TaxYear2021!$A$2:$J$433,5,FALSE)</f>
        <v>2.9529999999999998</v>
      </c>
      <c r="Q85" s="54">
        <f>VLOOKUP($BK85,[1]TaxYear2021!$A$2:$J$433,6,FALSE)</f>
        <v>0.5524</v>
      </c>
      <c r="R85" s="54">
        <f>VLOOKUP($BK85,[1]TaxYear2021!$A$2:$J$433,7,FALSE)</f>
        <v>0</v>
      </c>
      <c r="V85" s="54">
        <f>VLOOKUP($BK85,[1]TaxYear2022!$A$2:$J$433,5,FALSE)</f>
        <v>2.9220000000000002</v>
      </c>
      <c r="W85" s="54">
        <f>VLOOKUP($BK85,[1]TaxYear2022!$A$2:$J$433,6,FALSE)</f>
        <v>0.5524</v>
      </c>
      <c r="X85" s="55">
        <f>VLOOKUP($BK85,[1]TaxYear2022!$A$2:$J$433,7,FALSE)</f>
        <v>0</v>
      </c>
      <c r="AB85" s="54">
        <f>VLOOKUP($BK85,[1]TaxYear2023!$A$2:$J$433,5,FALSE)</f>
        <v>2.9220000000000002</v>
      </c>
      <c r="AC85" s="54">
        <f>VLOOKUP($BK85,[1]TaxYear2023!$A$2:$J$433,6,FALSE)</f>
        <v>0.52769999999999995</v>
      </c>
      <c r="AD85" s="55">
        <f>VLOOKUP($BK85,[1]TaxYear2023!$A$2:$J$433,7,FALSE)</f>
        <v>0</v>
      </c>
      <c r="AH85" s="54">
        <f>VLOOKUP($BK85,[1]TaxYear2024!$A$2:$J$433,5,FALSE)</f>
        <v>2.9220000000000002</v>
      </c>
      <c r="AI85" s="54">
        <f>VLOOKUP($BK85,[1]TaxYear2024!$A$2:$J$433,6,FALSE)</f>
        <v>0.52769999999999995</v>
      </c>
      <c r="AJ85" s="55">
        <f>VLOOKUP($BK85,[1]TaxYear2024!$A$2:$J$433,7,FALSE)</f>
        <v>0</v>
      </c>
      <c r="AK85" s="53">
        <v>1.9953000000000001</v>
      </c>
      <c r="AL85" s="54">
        <v>0.34899999999999998</v>
      </c>
      <c r="AN85" s="54">
        <f>VLOOKUP($BK85,[1]TaxYear2025!$A$2:$J$433,5,FALSE)</f>
        <v>2.782</v>
      </c>
      <c r="AO85" s="54">
        <f>VLOOKUP($BK85,[1]TaxYear2025!$A$2:$J$433,6,FALSE)</f>
        <v>0.34899999999999998</v>
      </c>
      <c r="AP85" s="55">
        <f>VLOOKUP($BK85,[1]TaxYear2025!$A$2:$J$433,7,FALSE)</f>
        <v>0</v>
      </c>
      <c r="AQ85" s="56">
        <f t="shared" si="17"/>
        <v>0.37495462794918333</v>
      </c>
      <c r="AR85" s="56">
        <f t="shared" si="17"/>
        <v>0</v>
      </c>
      <c r="AS85" s="56">
        <f t="shared" si="17"/>
        <v>0</v>
      </c>
      <c r="AT85" s="57">
        <f t="shared" si="18"/>
        <v>-2.3699089277862129E-4</v>
      </c>
      <c r="AU85" s="56">
        <f t="shared" si="18"/>
        <v>0</v>
      </c>
      <c r="AV85" s="58">
        <f t="shared" si="18"/>
        <v>0</v>
      </c>
      <c r="AW85" s="56">
        <f t="shared" si="19"/>
        <v>-1.0497798848628448E-2</v>
      </c>
      <c r="AX85" s="56">
        <f t="shared" si="19"/>
        <v>0</v>
      </c>
      <c r="AY85" s="58">
        <f t="shared" si="19"/>
        <v>0</v>
      </c>
      <c r="AZ85" s="56">
        <f t="shared" si="20"/>
        <v>0</v>
      </c>
      <c r="BA85" s="56">
        <f t="shared" si="20"/>
        <v>-4.4713975380159421E-2</v>
      </c>
      <c r="BB85" s="58">
        <f t="shared" si="20"/>
        <v>0</v>
      </c>
      <c r="BC85" s="56">
        <f t="shared" si="16"/>
        <v>0</v>
      </c>
      <c r="BD85" s="56">
        <f t="shared" si="16"/>
        <v>0</v>
      </c>
      <c r="BE85" s="58">
        <f t="shared" si="16"/>
        <v>0</v>
      </c>
      <c r="BF85" s="56">
        <f t="shared" si="22"/>
        <v>0.3942765498922467</v>
      </c>
      <c r="BG85" s="56">
        <f t="shared" si="22"/>
        <v>0</v>
      </c>
      <c r="BH85" s="58">
        <f t="shared" si="22"/>
        <v>0</v>
      </c>
      <c r="BJ85" s="18" t="s">
        <v>436</v>
      </c>
      <c r="BK85" s="18" t="str">
        <f t="shared" si="21"/>
        <v>019DAVIDSONRIDGETOP</v>
      </c>
    </row>
    <row r="86" spans="1:63" x14ac:dyDescent="0.25">
      <c r="A86" s="18" t="s">
        <v>434</v>
      </c>
      <c r="D86" s="53">
        <f>VLOOKUP($BK86,[1]TaxYear2019!$A$2:$J$433,5,FALSE)</f>
        <v>2.7549999999999999</v>
      </c>
      <c r="E86" s="54">
        <f>VLOOKUP($BK86,[1]TaxYear2019!$A$2:$J$433,6,FALSE)</f>
        <v>0</v>
      </c>
      <c r="F86" s="55">
        <f>VLOOKUP($BK86,[1]TaxYear2019!$A$2:$J$433,7,FALSE)</f>
        <v>0</v>
      </c>
      <c r="J86" s="54">
        <f>VLOOKUP($BK86,[1]TaxYear2020!$A$2:$J$433,5,FALSE)</f>
        <v>3.7879999999999998</v>
      </c>
      <c r="K86" s="54">
        <f>VLOOKUP($BK86,[1]TaxYear2020!$A$2:$J$433,6,FALSE)</f>
        <v>0</v>
      </c>
      <c r="L86" s="55">
        <f>VLOOKUP($BK86,[1]TaxYear2020!$A$2:$J$433,7,FALSE)</f>
        <v>0</v>
      </c>
      <c r="M86" s="53">
        <v>2.9537</v>
      </c>
      <c r="P86" s="54">
        <f>VLOOKUP($BK86,[1]TaxYear2021!$A$2:$J$433,5,FALSE)</f>
        <v>2.9529999999999998</v>
      </c>
      <c r="Q86" s="54">
        <f>VLOOKUP($BK86,[1]TaxYear2021!$A$2:$J$433,6,FALSE)</f>
        <v>0</v>
      </c>
      <c r="R86" s="54">
        <f>VLOOKUP($BK86,[1]TaxYear2021!$A$2:$J$433,7,FALSE)</f>
        <v>0</v>
      </c>
      <c r="V86" s="54">
        <f>VLOOKUP($BK86,[1]TaxYear2022!$A$2:$J$433,5,FALSE)</f>
        <v>2.9220000000000002</v>
      </c>
      <c r="W86" s="54">
        <f>VLOOKUP($BK86,[1]TaxYear2022!$A$2:$J$433,6,FALSE)</f>
        <v>0</v>
      </c>
      <c r="X86" s="55">
        <f>VLOOKUP($BK86,[1]TaxYear2022!$A$2:$J$433,7,FALSE)</f>
        <v>0</v>
      </c>
      <c r="AB86" s="54">
        <f>VLOOKUP($BK86,[1]TaxYear2023!$A$2:$J$433,5,FALSE)</f>
        <v>2.9220000000000002</v>
      </c>
      <c r="AC86" s="54">
        <f>VLOOKUP($BK86,[1]TaxYear2023!$A$2:$J$433,6,FALSE)</f>
        <v>0</v>
      </c>
      <c r="AD86" s="55">
        <f>VLOOKUP($BK86,[1]TaxYear2023!$A$2:$J$433,7,FALSE)</f>
        <v>0</v>
      </c>
      <c r="AH86" s="54">
        <f>VLOOKUP($BK86,[1]TaxYear2024!$A$2:$J$433,5,FALSE)</f>
        <v>2.9220000000000002</v>
      </c>
      <c r="AI86" s="54">
        <f>VLOOKUP($BK86,[1]TaxYear2024!$A$2:$J$433,6,FALSE)</f>
        <v>0</v>
      </c>
      <c r="AJ86" s="55">
        <f>VLOOKUP($BK86,[1]TaxYear2024!$A$2:$J$433,7,FALSE)</f>
        <v>0</v>
      </c>
      <c r="AK86" s="53">
        <v>1.9953000000000001</v>
      </c>
      <c r="AN86" s="54">
        <f>VLOOKUP($BK86,[1]TaxYear2025!$A$2:$J$433,5,FALSE)</f>
        <v>2.782</v>
      </c>
      <c r="AO86" s="54">
        <f>VLOOKUP($BK86,[1]TaxYear2025!$A$2:$J$433,6,FALSE)</f>
        <v>0</v>
      </c>
      <c r="AP86" s="55">
        <f>VLOOKUP($BK86,[1]TaxYear2025!$A$2:$J$433,7,FALSE)</f>
        <v>0</v>
      </c>
      <c r="AQ86" s="56">
        <f t="shared" si="17"/>
        <v>0.37495462794918333</v>
      </c>
      <c r="AR86" s="56">
        <f t="shared" si="17"/>
        <v>0</v>
      </c>
      <c r="AS86" s="56">
        <f t="shared" si="17"/>
        <v>0</v>
      </c>
      <c r="AT86" s="57">
        <f t="shared" si="18"/>
        <v>-2.3699089277862129E-4</v>
      </c>
      <c r="AU86" s="56">
        <f t="shared" si="18"/>
        <v>0</v>
      </c>
      <c r="AV86" s="58">
        <f t="shared" si="18"/>
        <v>0</v>
      </c>
      <c r="AW86" s="56">
        <f t="shared" si="19"/>
        <v>-1.0497798848628448E-2</v>
      </c>
      <c r="AX86" s="56">
        <f t="shared" si="19"/>
        <v>0</v>
      </c>
      <c r="AY86" s="58">
        <f t="shared" si="19"/>
        <v>0</v>
      </c>
      <c r="AZ86" s="56">
        <f t="shared" si="20"/>
        <v>0</v>
      </c>
      <c r="BA86" s="56">
        <f t="shared" si="20"/>
        <v>0</v>
      </c>
      <c r="BB86" s="58">
        <f t="shared" si="20"/>
        <v>0</v>
      </c>
      <c r="BC86" s="56">
        <f t="shared" si="16"/>
        <v>0</v>
      </c>
      <c r="BD86" s="56">
        <f t="shared" si="16"/>
        <v>0</v>
      </c>
      <c r="BE86" s="58">
        <f t="shared" si="16"/>
        <v>0</v>
      </c>
      <c r="BF86" s="56">
        <f t="shared" si="22"/>
        <v>0.3942765498922467</v>
      </c>
      <c r="BG86" s="56">
        <f t="shared" si="22"/>
        <v>0</v>
      </c>
      <c r="BH86" s="58">
        <f t="shared" si="22"/>
        <v>0</v>
      </c>
      <c r="BJ86" s="18" t="s">
        <v>436</v>
      </c>
      <c r="BK86" s="18" t="str">
        <f t="shared" si="21"/>
        <v>019DAVIDSON</v>
      </c>
    </row>
    <row r="87" spans="1:63" x14ac:dyDescent="0.25">
      <c r="A87" s="18" t="s">
        <v>74</v>
      </c>
      <c r="B87" s="18" t="s">
        <v>440</v>
      </c>
      <c r="D87" s="53">
        <f>VLOOKUP($BK87,[1]TaxYear2019!$A$2:$J$433,5,FALSE)</f>
        <v>2.25</v>
      </c>
      <c r="E87" s="54">
        <f>VLOOKUP($BK87,[1]TaxYear2019!$A$2:$J$433,6,FALSE)</f>
        <v>0.97089999999999999</v>
      </c>
      <c r="F87" s="55">
        <f>VLOOKUP($BK87,[1]TaxYear2019!$A$2:$J$433,7,FALSE)</f>
        <v>0</v>
      </c>
      <c r="G87" s="54">
        <v>2.0638000000000001</v>
      </c>
      <c r="H87" s="54">
        <v>0.86870000000000003</v>
      </c>
      <c r="J87" s="54">
        <f>VLOOKUP($BK87,[1]TaxYear2020!$A$2:$J$433,5,FALSE)</f>
        <v>2.58</v>
      </c>
      <c r="K87" s="54">
        <f>VLOOKUP($BK87,[1]TaxYear2020!$A$2:$J$433,6,FALSE)</f>
        <v>0.86870000000000003</v>
      </c>
      <c r="L87" s="55">
        <f>VLOOKUP($BK87,[1]TaxYear2020!$A$2:$J$433,7,FALSE)</f>
        <v>0</v>
      </c>
      <c r="P87" s="54">
        <f>VLOOKUP($BK87,[1]TaxYear2021!$A$2:$J$433,5,FALSE)</f>
        <v>2.58</v>
      </c>
      <c r="Q87" s="54">
        <f>VLOOKUP($BK87,[1]TaxYear2021!$A$2:$J$433,6,FALSE)</f>
        <v>0.86870000000000003</v>
      </c>
      <c r="R87" s="54">
        <f>VLOOKUP($BK87,[1]TaxYear2021!$A$2:$J$433,7,FALSE)</f>
        <v>0</v>
      </c>
      <c r="V87" s="54">
        <f>VLOOKUP($BK87,[1]TaxYear2022!$A$2:$J$433,5,FALSE)</f>
        <v>2.58</v>
      </c>
      <c r="W87" s="54">
        <f>VLOOKUP($BK87,[1]TaxYear2022!$A$2:$J$433,6,FALSE)</f>
        <v>0.86870000000000003</v>
      </c>
      <c r="X87" s="55">
        <f>VLOOKUP($BK87,[1]TaxYear2022!$A$2:$J$433,7,FALSE)</f>
        <v>0</v>
      </c>
      <c r="AB87" s="54">
        <f>VLOOKUP($BK87,[1]TaxYear2023!$A$2:$J$433,5,FALSE)</f>
        <v>2.58</v>
      </c>
      <c r="AC87" s="54">
        <f>VLOOKUP($BK87,[1]TaxYear2023!$A$2:$J$433,6,FALSE)</f>
        <v>0.86870000000000003</v>
      </c>
      <c r="AD87" s="55">
        <f>VLOOKUP($BK87,[1]TaxYear2023!$A$2:$J$433,7,FALSE)</f>
        <v>0</v>
      </c>
      <c r="AH87" s="54">
        <f>VLOOKUP($BK87,[1]TaxYear2024!$A$2:$J$433,5,FALSE)</f>
        <v>2.58</v>
      </c>
      <c r="AI87" s="54">
        <f>VLOOKUP($BK87,[1]TaxYear2024!$A$2:$J$433,6,FALSE)</f>
        <v>0.86870000000000003</v>
      </c>
      <c r="AJ87" s="55">
        <f>VLOOKUP($BK87,[1]TaxYear2024!$A$2:$J$433,7,FALSE)</f>
        <v>0</v>
      </c>
      <c r="AK87" s="53">
        <v>1.6389499999999999</v>
      </c>
      <c r="AL87" s="54">
        <v>0.53808</v>
      </c>
      <c r="AN87" s="54">
        <f>VLOOKUP($BK87,[1]TaxYear2025!$A$2:$J$433,5,FALSE)</f>
        <v>1.6389</v>
      </c>
      <c r="AO87" s="54">
        <f>VLOOKUP($BK87,[1]TaxYear2025!$A$2:$J$433,6,FALSE)</f>
        <v>0.53808</v>
      </c>
      <c r="AP87" s="55">
        <f>VLOOKUP($BK87,[1]TaxYear2025!$A$2:$J$433,7,FALSE)</f>
        <v>0</v>
      </c>
      <c r="AQ87" s="56">
        <f t="shared" si="17"/>
        <v>0.25012113576896988</v>
      </c>
      <c r="AR87" s="56">
        <f t="shared" si="17"/>
        <v>0</v>
      </c>
      <c r="AS87" s="56">
        <f t="shared" si="17"/>
        <v>0</v>
      </c>
      <c r="AT87" s="57">
        <f t="shared" si="18"/>
        <v>0</v>
      </c>
      <c r="AU87" s="56">
        <f t="shared" si="18"/>
        <v>0</v>
      </c>
      <c r="AV87" s="58">
        <f t="shared" si="18"/>
        <v>0</v>
      </c>
      <c r="AW87" s="56">
        <f t="shared" si="19"/>
        <v>0</v>
      </c>
      <c r="AX87" s="56">
        <f t="shared" si="19"/>
        <v>0</v>
      </c>
      <c r="AY87" s="58">
        <f t="shared" si="19"/>
        <v>0</v>
      </c>
      <c r="AZ87" s="56">
        <f t="shared" si="20"/>
        <v>0</v>
      </c>
      <c r="BA87" s="56">
        <f t="shared" si="20"/>
        <v>0</v>
      </c>
      <c r="BB87" s="58">
        <f t="shared" si="20"/>
        <v>0</v>
      </c>
      <c r="BC87" s="56">
        <f t="shared" si="16"/>
        <v>0</v>
      </c>
      <c r="BD87" s="56">
        <f t="shared" si="16"/>
        <v>0</v>
      </c>
      <c r="BE87" s="58">
        <f t="shared" si="16"/>
        <v>0</v>
      </c>
      <c r="BF87" s="56">
        <f t="shared" si="22"/>
        <v>-3.0507337014484825E-5</v>
      </c>
      <c r="BG87" s="56">
        <f t="shared" si="22"/>
        <v>0</v>
      </c>
      <c r="BH87" s="58">
        <f t="shared" si="22"/>
        <v>0</v>
      </c>
      <c r="BJ87" s="18" t="s">
        <v>73</v>
      </c>
      <c r="BK87" s="18" t="str">
        <f t="shared" si="21"/>
        <v>020DECATURDECATURVILLE</v>
      </c>
    </row>
    <row r="88" spans="1:63" x14ac:dyDescent="0.25">
      <c r="A88" s="18" t="s">
        <v>74</v>
      </c>
      <c r="B88" s="18" t="s">
        <v>441</v>
      </c>
      <c r="D88" s="53">
        <f>VLOOKUP($BK88,[1]TaxYear2019!$A$2:$J$433,5,FALSE)</f>
        <v>2.25</v>
      </c>
      <c r="E88" s="54">
        <f>VLOOKUP($BK88,[1]TaxYear2019!$A$2:$J$433,6,FALSE)</f>
        <v>0.9</v>
      </c>
      <c r="F88" s="55">
        <f>VLOOKUP($BK88,[1]TaxYear2019!$A$2:$J$433,7,FALSE)</f>
        <v>0</v>
      </c>
      <c r="G88" s="54">
        <v>2.0638000000000001</v>
      </c>
      <c r="H88" s="54">
        <v>0.84950000000000003</v>
      </c>
      <c r="J88" s="54">
        <f>VLOOKUP($BK88,[1]TaxYear2020!$A$2:$J$433,5,FALSE)</f>
        <v>2.58</v>
      </c>
      <c r="K88" s="54">
        <f>VLOOKUP($BK88,[1]TaxYear2020!$A$2:$J$433,6,FALSE)</f>
        <v>0.84950000000000003</v>
      </c>
      <c r="L88" s="55">
        <f>VLOOKUP($BK88,[1]TaxYear2020!$A$2:$J$433,7,FALSE)</f>
        <v>0</v>
      </c>
      <c r="P88" s="54">
        <f>VLOOKUP($BK88,[1]TaxYear2021!$A$2:$J$433,5,FALSE)</f>
        <v>2.58</v>
      </c>
      <c r="Q88" s="54">
        <f>VLOOKUP($BK88,[1]TaxYear2021!$A$2:$J$433,6,FALSE)</f>
        <v>0.85</v>
      </c>
      <c r="R88" s="54">
        <f>VLOOKUP($BK88,[1]TaxYear2021!$A$2:$J$433,7,FALSE)</f>
        <v>0</v>
      </c>
      <c r="V88" s="54">
        <f>VLOOKUP($BK88,[1]TaxYear2022!$A$2:$J$433,5,FALSE)</f>
        <v>2.58</v>
      </c>
      <c r="W88" s="54">
        <f>VLOOKUP($BK88,[1]TaxYear2022!$A$2:$J$433,6,FALSE)</f>
        <v>0.85</v>
      </c>
      <c r="X88" s="55">
        <f>VLOOKUP($BK88,[1]TaxYear2022!$A$2:$J$433,7,FALSE)</f>
        <v>0</v>
      </c>
      <c r="AB88" s="54">
        <f>VLOOKUP($BK88,[1]TaxYear2023!$A$2:$J$433,5,FALSE)</f>
        <v>2.58</v>
      </c>
      <c r="AC88" s="54">
        <f>VLOOKUP($BK88,[1]TaxYear2023!$A$2:$J$433,6,FALSE)</f>
        <v>0.7</v>
      </c>
      <c r="AD88" s="55">
        <f>VLOOKUP($BK88,[1]TaxYear2023!$A$2:$J$433,7,FALSE)</f>
        <v>0</v>
      </c>
      <c r="AH88" s="54">
        <f>VLOOKUP($BK88,[1]TaxYear2024!$A$2:$J$433,5,FALSE)</f>
        <v>2.58</v>
      </c>
      <c r="AI88" s="54">
        <f>VLOOKUP($BK88,[1]TaxYear2024!$A$2:$J$433,6,FALSE)</f>
        <v>0.65</v>
      </c>
      <c r="AJ88" s="55">
        <f>VLOOKUP($BK88,[1]TaxYear2024!$A$2:$J$433,7,FALSE)</f>
        <v>0</v>
      </c>
      <c r="AK88" s="53">
        <v>1.6389499999999999</v>
      </c>
      <c r="AL88" s="54">
        <v>0.44868000000000002</v>
      </c>
      <c r="AN88" s="54">
        <f>VLOOKUP($BK88,[1]TaxYear2025!$A$2:$J$433,5,FALSE)</f>
        <v>1.6389</v>
      </c>
      <c r="AO88" s="54">
        <f>VLOOKUP($BK88,[1]TaxYear2025!$A$2:$J$433,6,FALSE)</f>
        <v>0.4</v>
      </c>
      <c r="AP88" s="55">
        <f>VLOOKUP($BK88,[1]TaxYear2025!$A$2:$J$433,7,FALSE)</f>
        <v>0</v>
      </c>
      <c r="AQ88" s="56">
        <f t="shared" si="17"/>
        <v>0.25012113576896988</v>
      </c>
      <c r="AR88" s="56">
        <f t="shared" si="17"/>
        <v>0</v>
      </c>
      <c r="AS88" s="56">
        <f t="shared" si="17"/>
        <v>0</v>
      </c>
      <c r="AT88" s="57">
        <f t="shared" si="18"/>
        <v>0</v>
      </c>
      <c r="AU88" s="56">
        <f t="shared" si="18"/>
        <v>5.8858151854024321E-4</v>
      </c>
      <c r="AV88" s="58">
        <f t="shared" si="18"/>
        <v>0</v>
      </c>
      <c r="AW88" s="56">
        <f t="shared" si="19"/>
        <v>0</v>
      </c>
      <c r="AX88" s="56">
        <f t="shared" si="19"/>
        <v>0</v>
      </c>
      <c r="AY88" s="58">
        <f t="shared" si="19"/>
        <v>0</v>
      </c>
      <c r="AZ88" s="56">
        <f t="shared" si="20"/>
        <v>0</v>
      </c>
      <c r="BA88" s="56">
        <f t="shared" si="20"/>
        <v>-0.17647058823529416</v>
      </c>
      <c r="BB88" s="58">
        <f t="shared" si="20"/>
        <v>0</v>
      </c>
      <c r="BC88" s="56">
        <f t="shared" si="16"/>
        <v>0</v>
      </c>
      <c r="BD88" s="56">
        <f t="shared" si="16"/>
        <v>-7.1428571428571286E-2</v>
      </c>
      <c r="BE88" s="58">
        <f t="shared" si="16"/>
        <v>0</v>
      </c>
      <c r="BF88" s="56">
        <f t="shared" si="22"/>
        <v>-3.0507337014484825E-5</v>
      </c>
      <c r="BG88" s="56">
        <f t="shared" si="22"/>
        <v>-0.10849603280734599</v>
      </c>
      <c r="BH88" s="58">
        <f t="shared" si="22"/>
        <v>0</v>
      </c>
      <c r="BJ88" s="18" t="s">
        <v>73</v>
      </c>
      <c r="BK88" s="18" t="str">
        <f t="shared" si="21"/>
        <v>020DECATURPARSONS</v>
      </c>
    </row>
    <row r="89" spans="1:63" x14ac:dyDescent="0.25">
      <c r="A89" s="18" t="s">
        <v>74</v>
      </c>
      <c r="B89" s="18" t="s">
        <v>442</v>
      </c>
      <c r="D89" s="53">
        <f>VLOOKUP($BK89,[1]TaxYear2019!$A$2:$J$433,5,FALSE)</f>
        <v>2.25</v>
      </c>
      <c r="E89" s="54">
        <f>VLOOKUP($BK89,[1]TaxYear2019!$A$2:$J$433,6,FALSE)</f>
        <v>0.67959999999999998</v>
      </c>
      <c r="F89" s="55">
        <f>VLOOKUP($BK89,[1]TaxYear2019!$A$2:$J$433,7,FALSE)</f>
        <v>0</v>
      </c>
      <c r="G89" s="54">
        <v>2.0638000000000001</v>
      </c>
      <c r="H89" s="54">
        <v>0.62519999999999998</v>
      </c>
      <c r="J89" s="54">
        <f>VLOOKUP($BK89,[1]TaxYear2020!$A$2:$J$433,5,FALSE)</f>
        <v>2.58</v>
      </c>
      <c r="K89" s="54">
        <f>VLOOKUP($BK89,[1]TaxYear2020!$A$2:$J$433,6,FALSE)</f>
        <v>0.62519999999999998</v>
      </c>
      <c r="L89" s="55">
        <f>VLOOKUP($BK89,[1]TaxYear2020!$A$2:$J$433,7,FALSE)</f>
        <v>0</v>
      </c>
      <c r="P89" s="54">
        <f>VLOOKUP($BK89,[1]TaxYear2021!$A$2:$J$433,5,FALSE)</f>
        <v>2.58</v>
      </c>
      <c r="Q89" s="54">
        <f>VLOOKUP($BK89,[1]TaxYear2021!$A$2:$J$433,6,FALSE)</f>
        <v>0.62519999999999998</v>
      </c>
      <c r="R89" s="54">
        <f>VLOOKUP($BK89,[1]TaxYear2021!$A$2:$J$433,7,FALSE)</f>
        <v>0</v>
      </c>
      <c r="V89" s="54">
        <f>VLOOKUP($BK89,[1]TaxYear2022!$A$2:$J$433,5,FALSE)</f>
        <v>2.58</v>
      </c>
      <c r="W89" s="54">
        <f>VLOOKUP($BK89,[1]TaxYear2022!$A$2:$J$433,6,FALSE)</f>
        <v>0.62519999999999998</v>
      </c>
      <c r="X89" s="55">
        <f>VLOOKUP($BK89,[1]TaxYear2022!$A$2:$J$433,7,FALSE)</f>
        <v>0</v>
      </c>
      <c r="AB89" s="54">
        <f>VLOOKUP($BK89,[1]TaxYear2023!$A$2:$J$433,5,FALSE)</f>
        <v>2.58</v>
      </c>
      <c r="AC89" s="54">
        <f>VLOOKUP($BK89,[1]TaxYear2023!$A$2:$J$433,6,FALSE)</f>
        <v>0.58250000000000002</v>
      </c>
      <c r="AD89" s="55">
        <f>VLOOKUP($BK89,[1]TaxYear2023!$A$2:$J$433,7,FALSE)</f>
        <v>0</v>
      </c>
      <c r="AH89" s="54">
        <f>VLOOKUP($BK89,[1]TaxYear2024!$A$2:$J$433,5,FALSE)</f>
        <v>2.58</v>
      </c>
      <c r="AI89" s="54">
        <f>VLOOKUP($BK89,[1]TaxYear2024!$A$2:$J$433,6,FALSE)</f>
        <v>0.58250000000000002</v>
      </c>
      <c r="AJ89" s="55">
        <f>VLOOKUP($BK89,[1]TaxYear2024!$A$2:$J$433,7,FALSE)</f>
        <v>0</v>
      </c>
      <c r="AK89" s="53">
        <v>1.6389499999999999</v>
      </c>
      <c r="AL89" s="54">
        <v>0.49021999999999999</v>
      </c>
      <c r="AN89" s="54">
        <f>VLOOKUP($BK89,[1]TaxYear2025!$A$2:$J$433,5,FALSE)</f>
        <v>1.6389</v>
      </c>
      <c r="AO89" s="54">
        <f>VLOOKUP($BK89,[1]TaxYear2025!$A$2:$J$433,6,FALSE)</f>
        <v>0.58250000000000002</v>
      </c>
      <c r="AP89" s="55">
        <f>VLOOKUP($BK89,[1]TaxYear2025!$A$2:$J$433,7,FALSE)</f>
        <v>0</v>
      </c>
      <c r="AQ89" s="56">
        <f t="shared" si="17"/>
        <v>0.25012113576896988</v>
      </c>
      <c r="AR89" s="56">
        <f t="shared" si="17"/>
        <v>0</v>
      </c>
      <c r="AS89" s="56">
        <f t="shared" si="17"/>
        <v>0</v>
      </c>
      <c r="AT89" s="57">
        <f t="shared" si="18"/>
        <v>0</v>
      </c>
      <c r="AU89" s="56">
        <f t="shared" si="18"/>
        <v>0</v>
      </c>
      <c r="AV89" s="58">
        <f t="shared" si="18"/>
        <v>0</v>
      </c>
      <c r="AW89" s="56">
        <f t="shared" si="19"/>
        <v>0</v>
      </c>
      <c r="AX89" s="56">
        <f t="shared" si="19"/>
        <v>0</v>
      </c>
      <c r="AY89" s="58">
        <f t="shared" si="19"/>
        <v>0</v>
      </c>
      <c r="AZ89" s="56">
        <f t="shared" si="20"/>
        <v>0</v>
      </c>
      <c r="BA89" s="56">
        <f t="shared" si="20"/>
        <v>-6.8298144593729959E-2</v>
      </c>
      <c r="BB89" s="58">
        <f t="shared" si="20"/>
        <v>0</v>
      </c>
      <c r="BC89" s="56">
        <f t="shared" si="16"/>
        <v>0</v>
      </c>
      <c r="BD89" s="56">
        <f t="shared" si="16"/>
        <v>0</v>
      </c>
      <c r="BE89" s="58">
        <f t="shared" si="16"/>
        <v>0</v>
      </c>
      <c r="BF89" s="56">
        <f t="shared" si="22"/>
        <v>-3.0507337014484825E-5</v>
      </c>
      <c r="BG89" s="56">
        <f t="shared" si="22"/>
        <v>0.18824201378972716</v>
      </c>
      <c r="BH89" s="58">
        <f t="shared" si="22"/>
        <v>0</v>
      </c>
      <c r="BJ89" s="18" t="s">
        <v>73</v>
      </c>
      <c r="BK89" s="18" t="str">
        <f t="shared" si="21"/>
        <v>020DECATURSCOTTS HILL</v>
      </c>
    </row>
    <row r="90" spans="1:63" x14ac:dyDescent="0.25">
      <c r="A90" s="18" t="s">
        <v>74</v>
      </c>
      <c r="D90" s="53">
        <f>VLOOKUP($BK90,[1]TaxYear2019!$A$2:$J$433,5,FALSE)</f>
        <v>2.25</v>
      </c>
      <c r="E90" s="54">
        <f>VLOOKUP($BK90,[1]TaxYear2019!$A$2:$J$433,6,FALSE)</f>
        <v>0</v>
      </c>
      <c r="F90" s="55">
        <f>VLOOKUP($BK90,[1]TaxYear2019!$A$2:$J$433,7,FALSE)</f>
        <v>0</v>
      </c>
      <c r="G90" s="54">
        <v>2.0638000000000001</v>
      </c>
      <c r="J90" s="54">
        <f>VLOOKUP($BK90,[1]TaxYear2020!$A$2:$J$433,5,FALSE)</f>
        <v>2.58</v>
      </c>
      <c r="K90" s="54">
        <f>VLOOKUP($BK90,[1]TaxYear2020!$A$2:$J$433,6,FALSE)</f>
        <v>0</v>
      </c>
      <c r="L90" s="55">
        <f>VLOOKUP($BK90,[1]TaxYear2020!$A$2:$J$433,7,FALSE)</f>
        <v>0</v>
      </c>
      <c r="P90" s="54">
        <f>VLOOKUP($BK90,[1]TaxYear2021!$A$2:$J$433,5,FALSE)</f>
        <v>2.58</v>
      </c>
      <c r="Q90" s="54">
        <f>VLOOKUP($BK90,[1]TaxYear2021!$A$2:$J$433,6,FALSE)</f>
        <v>0</v>
      </c>
      <c r="R90" s="54">
        <f>VLOOKUP($BK90,[1]TaxYear2021!$A$2:$J$433,7,FALSE)</f>
        <v>0</v>
      </c>
      <c r="V90" s="54">
        <f>VLOOKUP($BK90,[1]TaxYear2022!$A$2:$J$433,5,FALSE)</f>
        <v>2.58</v>
      </c>
      <c r="W90" s="54">
        <f>VLOOKUP($BK90,[1]TaxYear2022!$A$2:$J$433,6,FALSE)</f>
        <v>0</v>
      </c>
      <c r="X90" s="55">
        <f>VLOOKUP($BK90,[1]TaxYear2022!$A$2:$J$433,7,FALSE)</f>
        <v>0</v>
      </c>
      <c r="AB90" s="54">
        <f>VLOOKUP($BK90,[1]TaxYear2023!$A$2:$J$433,5,FALSE)</f>
        <v>2.58</v>
      </c>
      <c r="AC90" s="54">
        <f>VLOOKUP($BK90,[1]TaxYear2023!$A$2:$J$433,6,FALSE)</f>
        <v>0</v>
      </c>
      <c r="AD90" s="55">
        <f>VLOOKUP($BK90,[1]TaxYear2023!$A$2:$J$433,7,FALSE)</f>
        <v>0</v>
      </c>
      <c r="AH90" s="54">
        <f>VLOOKUP($BK90,[1]TaxYear2024!$A$2:$J$433,5,FALSE)</f>
        <v>2.58</v>
      </c>
      <c r="AI90" s="54">
        <f>VLOOKUP($BK90,[1]TaxYear2024!$A$2:$J$433,6,FALSE)</f>
        <v>0</v>
      </c>
      <c r="AJ90" s="55">
        <f>VLOOKUP($BK90,[1]TaxYear2024!$A$2:$J$433,7,FALSE)</f>
        <v>0</v>
      </c>
      <c r="AK90" s="53">
        <v>1.6389499999999999</v>
      </c>
      <c r="AN90" s="54">
        <f>VLOOKUP($BK90,[1]TaxYear2025!$A$2:$J$433,5,FALSE)</f>
        <v>1.6389</v>
      </c>
      <c r="AO90" s="54">
        <f>VLOOKUP($BK90,[1]TaxYear2025!$A$2:$J$433,6,FALSE)</f>
        <v>0</v>
      </c>
      <c r="AP90" s="55">
        <f>VLOOKUP($BK90,[1]TaxYear2025!$A$2:$J$433,7,FALSE)</f>
        <v>0</v>
      </c>
      <c r="AQ90" s="56">
        <f t="shared" si="17"/>
        <v>0.25012113576896988</v>
      </c>
      <c r="AR90" s="56">
        <f t="shared" si="17"/>
        <v>0</v>
      </c>
      <c r="AS90" s="56">
        <f t="shared" si="17"/>
        <v>0</v>
      </c>
      <c r="AT90" s="57">
        <f t="shared" si="18"/>
        <v>0</v>
      </c>
      <c r="AU90" s="56">
        <f t="shared" si="18"/>
        <v>0</v>
      </c>
      <c r="AV90" s="58">
        <f t="shared" si="18"/>
        <v>0</v>
      </c>
      <c r="AW90" s="56">
        <f t="shared" si="19"/>
        <v>0</v>
      </c>
      <c r="AX90" s="56">
        <f t="shared" si="19"/>
        <v>0</v>
      </c>
      <c r="AY90" s="58">
        <f t="shared" si="19"/>
        <v>0</v>
      </c>
      <c r="AZ90" s="56">
        <f t="shared" si="20"/>
        <v>0</v>
      </c>
      <c r="BA90" s="56">
        <f t="shared" si="20"/>
        <v>0</v>
      </c>
      <c r="BB90" s="58">
        <f t="shared" si="20"/>
        <v>0</v>
      </c>
      <c r="BC90" s="56">
        <f t="shared" si="16"/>
        <v>0</v>
      </c>
      <c r="BD90" s="56">
        <f t="shared" si="16"/>
        <v>0</v>
      </c>
      <c r="BE90" s="58">
        <f t="shared" si="16"/>
        <v>0</v>
      </c>
      <c r="BF90" s="56">
        <f t="shared" si="22"/>
        <v>-3.0507337014484825E-5</v>
      </c>
      <c r="BG90" s="56">
        <f t="shared" si="22"/>
        <v>0</v>
      </c>
      <c r="BH90" s="58">
        <f t="shared" si="22"/>
        <v>0</v>
      </c>
      <c r="BJ90" s="18" t="s">
        <v>73</v>
      </c>
      <c r="BK90" s="18" t="str">
        <f t="shared" si="21"/>
        <v>020DECATUR</v>
      </c>
    </row>
    <row r="91" spans="1:63" x14ac:dyDescent="0.25">
      <c r="A91" s="18" t="s">
        <v>78</v>
      </c>
      <c r="B91" s="18" t="s">
        <v>443</v>
      </c>
      <c r="D91" s="53">
        <f>VLOOKUP($BK91,[1]TaxYear2019!$A$2:$J$433,5,FALSE)</f>
        <v>2.1234999999999999</v>
      </c>
      <c r="E91" s="54">
        <f>VLOOKUP($BK91,[1]TaxYear2019!$A$2:$J$433,6,FALSE)</f>
        <v>0.7944</v>
      </c>
      <c r="F91" s="55">
        <f>VLOOKUP($BK91,[1]TaxYear2019!$A$2:$J$433,7,FALSE)</f>
        <v>0</v>
      </c>
      <c r="J91" s="54">
        <f>VLOOKUP($BK91,[1]TaxYear2020!$A$2:$J$433,5,FALSE)</f>
        <v>2.1234999999999999</v>
      </c>
      <c r="K91" s="54">
        <f>VLOOKUP($BK91,[1]TaxYear2020!$A$2:$J$433,6,FALSE)</f>
        <v>0.7944</v>
      </c>
      <c r="L91" s="55">
        <f>VLOOKUP($BK91,[1]TaxYear2020!$A$2:$J$433,7,FALSE)</f>
        <v>0</v>
      </c>
      <c r="M91" s="53">
        <v>1.7307999999999999</v>
      </c>
      <c r="N91" s="54">
        <v>0.56659999999999999</v>
      </c>
      <c r="P91" s="54">
        <f>VLOOKUP($BK91,[1]TaxYear2021!$A$2:$J$433,5,FALSE)</f>
        <v>1.7307999999999999</v>
      </c>
      <c r="Q91" s="54">
        <f>VLOOKUP($BK91,[1]TaxYear2021!$A$2:$J$433,6,FALSE)</f>
        <v>0.56659999999999999</v>
      </c>
      <c r="R91" s="54">
        <f>VLOOKUP($BK91,[1]TaxYear2021!$A$2:$J$433,7,FALSE)</f>
        <v>0</v>
      </c>
      <c r="V91" s="54">
        <f>VLOOKUP($BK91,[1]TaxYear2022!$A$2:$J$433,5,FALSE)</f>
        <v>1.7307999999999999</v>
      </c>
      <c r="W91" s="54">
        <f>VLOOKUP($BK91,[1]TaxYear2022!$A$2:$J$433,6,FALSE)</f>
        <v>0.56659999999999999</v>
      </c>
      <c r="X91" s="55">
        <f>VLOOKUP($BK91,[1]TaxYear2022!$A$2:$J$433,7,FALSE)</f>
        <v>0</v>
      </c>
      <c r="AB91" s="54">
        <f>VLOOKUP($BK91,[1]TaxYear2023!$A$2:$J$433,5,FALSE)</f>
        <v>2</v>
      </c>
      <c r="AC91" s="54">
        <f>VLOOKUP($BK91,[1]TaxYear2023!$A$2:$J$433,6,FALSE)</f>
        <v>0.62329999999999997</v>
      </c>
      <c r="AD91" s="55">
        <f>VLOOKUP($BK91,[1]TaxYear2023!$A$2:$J$433,7,FALSE)</f>
        <v>0</v>
      </c>
      <c r="AH91" s="54">
        <f>VLOOKUP($BK91,[1]TaxYear2024!$A$2:$J$433,5,FALSE)</f>
        <v>2.5099999999999998</v>
      </c>
      <c r="AI91" s="54">
        <f>VLOOKUP($BK91,[1]TaxYear2024!$A$2:$J$433,6,FALSE)</f>
        <v>0.62329999999999997</v>
      </c>
      <c r="AJ91" s="55">
        <f>VLOOKUP($BK91,[1]TaxYear2024!$A$2:$J$433,7,FALSE)</f>
        <v>0</v>
      </c>
      <c r="AN91" s="54">
        <f>VLOOKUP($BK91,[1]TaxYear2025!$A$2:$J$433,5,FALSE)</f>
        <v>2.5099999999999998</v>
      </c>
      <c r="AO91" s="54">
        <f>VLOOKUP($BK91,[1]TaxYear2025!$A$2:$J$433,6,FALSE)</f>
        <v>0.62329999999999997</v>
      </c>
      <c r="AP91" s="55">
        <f>VLOOKUP($BK91,[1]TaxYear2025!$A$2:$J$433,7,FALSE)</f>
        <v>0</v>
      </c>
      <c r="AQ91" s="56">
        <f t="shared" si="17"/>
        <v>0</v>
      </c>
      <c r="AR91" s="56">
        <f t="shared" si="17"/>
        <v>0</v>
      </c>
      <c r="AS91" s="56">
        <f t="shared" si="17"/>
        <v>0</v>
      </c>
      <c r="AT91" s="57">
        <f t="shared" si="18"/>
        <v>0</v>
      </c>
      <c r="AU91" s="56">
        <f t="shared" si="18"/>
        <v>0</v>
      </c>
      <c r="AV91" s="58">
        <f t="shared" si="18"/>
        <v>0</v>
      </c>
      <c r="AW91" s="56">
        <f t="shared" si="19"/>
        <v>0</v>
      </c>
      <c r="AX91" s="56">
        <f t="shared" si="19"/>
        <v>0</v>
      </c>
      <c r="AY91" s="58">
        <f t="shared" si="19"/>
        <v>0</v>
      </c>
      <c r="AZ91" s="56">
        <f t="shared" si="20"/>
        <v>0.15553501271088521</v>
      </c>
      <c r="BA91" s="56">
        <f t="shared" si="20"/>
        <v>0.10007059654076955</v>
      </c>
      <c r="BB91" s="58">
        <f t="shared" si="20"/>
        <v>0</v>
      </c>
      <c r="BC91" s="56">
        <f t="shared" si="16"/>
        <v>0.25499999999999989</v>
      </c>
      <c r="BD91" s="56">
        <f t="shared" si="16"/>
        <v>0</v>
      </c>
      <c r="BE91" s="58">
        <f t="shared" si="16"/>
        <v>0</v>
      </c>
      <c r="BF91" s="56">
        <f t="shared" si="22"/>
        <v>0</v>
      </c>
      <c r="BG91" s="56">
        <f t="shared" si="22"/>
        <v>0</v>
      </c>
      <c r="BH91" s="58">
        <f t="shared" si="22"/>
        <v>0</v>
      </c>
      <c r="BJ91" s="18" t="s">
        <v>77</v>
      </c>
      <c r="BK91" s="18" t="str">
        <f t="shared" si="21"/>
        <v>021DEKALBALEXANDRIA</v>
      </c>
    </row>
    <row r="92" spans="1:63" x14ac:dyDescent="0.25">
      <c r="A92" s="18" t="s">
        <v>78</v>
      </c>
      <c r="B92" s="18" t="s">
        <v>444</v>
      </c>
      <c r="D92" s="53">
        <f>VLOOKUP($BK92,[1]TaxYear2019!$A$2:$J$433,5,FALSE)</f>
        <v>2.1234999999999999</v>
      </c>
      <c r="E92" s="54">
        <f>VLOOKUP($BK92,[1]TaxYear2019!$A$2:$J$433,6,FALSE)</f>
        <v>0.189</v>
      </c>
      <c r="F92" s="55">
        <f>VLOOKUP($BK92,[1]TaxYear2019!$A$2:$J$433,7,FALSE)</f>
        <v>0</v>
      </c>
      <c r="J92" s="54">
        <f>VLOOKUP($BK92,[1]TaxYear2020!$A$2:$J$433,5,FALSE)</f>
        <v>2.1234999999999999</v>
      </c>
      <c r="K92" s="54">
        <f>VLOOKUP($BK92,[1]TaxYear2020!$A$2:$J$433,6,FALSE)</f>
        <v>0.189</v>
      </c>
      <c r="L92" s="55">
        <f>VLOOKUP($BK92,[1]TaxYear2020!$A$2:$J$433,7,FALSE)</f>
        <v>0</v>
      </c>
      <c r="M92" s="53">
        <v>1.7307999999999999</v>
      </c>
      <c r="N92" s="54">
        <v>0.14219999999999999</v>
      </c>
      <c r="P92" s="54">
        <f>VLOOKUP($BK92,[1]TaxYear2021!$A$2:$J$433,5,FALSE)</f>
        <v>1.7307999999999999</v>
      </c>
      <c r="Q92" s="54">
        <f>VLOOKUP($BK92,[1]TaxYear2021!$A$2:$J$433,6,FALSE)</f>
        <v>0.14219999999999999</v>
      </c>
      <c r="R92" s="54">
        <f>VLOOKUP($BK92,[1]TaxYear2021!$A$2:$J$433,7,FALSE)</f>
        <v>0</v>
      </c>
      <c r="V92" s="54">
        <f>VLOOKUP($BK92,[1]TaxYear2022!$A$2:$J$433,5,FALSE)</f>
        <v>1.7307999999999999</v>
      </c>
      <c r="W92" s="54">
        <f>VLOOKUP($BK92,[1]TaxYear2022!$A$2:$J$433,6,FALSE)</f>
        <v>0.14219999999999999</v>
      </c>
      <c r="X92" s="55">
        <f>VLOOKUP($BK92,[1]TaxYear2022!$A$2:$J$433,7,FALSE)</f>
        <v>0</v>
      </c>
      <c r="AB92" s="54">
        <f>VLOOKUP($BK92,[1]TaxYear2023!$A$2:$J$433,5,FALSE)</f>
        <v>2</v>
      </c>
      <c r="AC92" s="54">
        <f>VLOOKUP($BK92,[1]TaxYear2023!$A$2:$J$433,6,FALSE)</f>
        <v>0.14219999999999999</v>
      </c>
      <c r="AD92" s="55">
        <f>VLOOKUP($BK92,[1]TaxYear2023!$A$2:$J$433,7,FALSE)</f>
        <v>0</v>
      </c>
      <c r="AH92" s="54">
        <f>VLOOKUP($BK92,[1]TaxYear2024!$A$2:$J$433,5,FALSE)</f>
        <v>2.5099999999999998</v>
      </c>
      <c r="AI92" s="54">
        <f>VLOOKUP($BK92,[1]TaxYear2024!$A$2:$J$433,6,FALSE)</f>
        <v>0.14219999999999999</v>
      </c>
      <c r="AJ92" s="55">
        <f>VLOOKUP($BK92,[1]TaxYear2024!$A$2:$J$433,7,FALSE)</f>
        <v>0</v>
      </c>
      <c r="AN92" s="54">
        <f>VLOOKUP($BK92,[1]TaxYear2025!$A$2:$J$433,5,FALSE)</f>
        <v>2.5099999999999998</v>
      </c>
      <c r="AO92" s="54">
        <f>VLOOKUP($BK92,[1]TaxYear2025!$A$2:$J$433,6,FALSE)</f>
        <v>0.14219999999999999</v>
      </c>
      <c r="AP92" s="55">
        <f>VLOOKUP($BK92,[1]TaxYear2025!$A$2:$J$433,7,FALSE)</f>
        <v>0</v>
      </c>
      <c r="AQ92" s="56">
        <f t="shared" si="17"/>
        <v>0</v>
      </c>
      <c r="AR92" s="56">
        <f t="shared" si="17"/>
        <v>0</v>
      </c>
      <c r="AS92" s="56">
        <f t="shared" si="17"/>
        <v>0</v>
      </c>
      <c r="AT92" s="57">
        <f t="shared" si="18"/>
        <v>0</v>
      </c>
      <c r="AU92" s="56">
        <f t="shared" si="18"/>
        <v>0</v>
      </c>
      <c r="AV92" s="58">
        <f t="shared" si="18"/>
        <v>0</v>
      </c>
      <c r="AW92" s="56">
        <f t="shared" si="19"/>
        <v>0</v>
      </c>
      <c r="AX92" s="56">
        <f t="shared" si="19"/>
        <v>0</v>
      </c>
      <c r="AY92" s="58">
        <f t="shared" si="19"/>
        <v>0</v>
      </c>
      <c r="AZ92" s="56">
        <f t="shared" si="20"/>
        <v>0.15553501271088521</v>
      </c>
      <c r="BA92" s="56">
        <f t="shared" si="20"/>
        <v>0</v>
      </c>
      <c r="BB92" s="58">
        <f t="shared" si="20"/>
        <v>0</v>
      </c>
      <c r="BC92" s="56">
        <f t="shared" si="16"/>
        <v>0.25499999999999989</v>
      </c>
      <c r="BD92" s="56">
        <f t="shared" si="16"/>
        <v>0</v>
      </c>
      <c r="BE92" s="58">
        <f t="shared" si="16"/>
        <v>0</v>
      </c>
      <c r="BF92" s="56">
        <f t="shared" si="22"/>
        <v>0</v>
      </c>
      <c r="BG92" s="56">
        <f t="shared" si="22"/>
        <v>0</v>
      </c>
      <c r="BH92" s="58">
        <f t="shared" si="22"/>
        <v>0</v>
      </c>
      <c r="BJ92" s="18" t="s">
        <v>77</v>
      </c>
      <c r="BK92" s="18" t="str">
        <f t="shared" si="21"/>
        <v>021DEKALBLIBERTY</v>
      </c>
    </row>
    <row r="93" spans="1:63" x14ac:dyDescent="0.25">
      <c r="A93" s="18" t="s">
        <v>78</v>
      </c>
      <c r="B93" s="18" t="s">
        <v>445</v>
      </c>
      <c r="D93" s="53">
        <f>VLOOKUP($BK93,[1]TaxYear2019!$A$2:$J$433,5,FALSE)</f>
        <v>2.1234999999999999</v>
      </c>
      <c r="E93" s="54">
        <f>VLOOKUP($BK93,[1]TaxYear2019!$A$2:$J$433,6,FALSE)</f>
        <v>0.89900000000000002</v>
      </c>
      <c r="F93" s="55">
        <f>VLOOKUP($BK93,[1]TaxYear2019!$A$2:$J$433,7,FALSE)</f>
        <v>0</v>
      </c>
      <c r="J93" s="54">
        <f>VLOOKUP($BK93,[1]TaxYear2020!$A$2:$J$433,5,FALSE)</f>
        <v>2.1234999999999999</v>
      </c>
      <c r="K93" s="54">
        <f>VLOOKUP($BK93,[1]TaxYear2020!$A$2:$J$433,6,FALSE)</f>
        <v>0.89900000000000002</v>
      </c>
      <c r="L93" s="55">
        <f>VLOOKUP($BK93,[1]TaxYear2020!$A$2:$J$433,7,FALSE)</f>
        <v>0</v>
      </c>
      <c r="M93" s="53">
        <v>1.7307999999999999</v>
      </c>
      <c r="N93" s="54">
        <v>0.75229999999999997</v>
      </c>
      <c r="P93" s="54">
        <f>VLOOKUP($BK93,[1]TaxYear2021!$A$2:$J$433,5,FALSE)</f>
        <v>1.7307999999999999</v>
      </c>
      <c r="Q93" s="54">
        <f>VLOOKUP($BK93,[1]TaxYear2021!$A$2:$J$433,6,FALSE)</f>
        <v>0.75229999999999997</v>
      </c>
      <c r="R93" s="54">
        <f>VLOOKUP($BK93,[1]TaxYear2021!$A$2:$J$433,7,FALSE)</f>
        <v>0</v>
      </c>
      <c r="V93" s="54">
        <f>VLOOKUP($BK93,[1]TaxYear2022!$A$2:$J$433,5,FALSE)</f>
        <v>1.7307999999999999</v>
      </c>
      <c r="W93" s="54">
        <f>VLOOKUP($BK93,[1]TaxYear2022!$A$2:$J$433,6,FALSE)</f>
        <v>0.75229999999999997</v>
      </c>
      <c r="X93" s="55">
        <f>VLOOKUP($BK93,[1]TaxYear2022!$A$2:$J$433,7,FALSE)</f>
        <v>0</v>
      </c>
      <c r="AB93" s="54">
        <f>VLOOKUP($BK93,[1]TaxYear2023!$A$2:$J$433,5,FALSE)</f>
        <v>2</v>
      </c>
      <c r="AC93" s="54">
        <f>VLOOKUP($BK93,[1]TaxYear2023!$A$2:$J$433,6,FALSE)</f>
        <v>0.75229999999999997</v>
      </c>
      <c r="AD93" s="55">
        <f>VLOOKUP($BK93,[1]TaxYear2023!$A$2:$J$433,7,FALSE)</f>
        <v>0</v>
      </c>
      <c r="AH93" s="54">
        <f>VLOOKUP($BK93,[1]TaxYear2024!$A$2:$J$433,5,FALSE)</f>
        <v>2.5099999999999998</v>
      </c>
      <c r="AI93" s="54">
        <f>VLOOKUP($BK93,[1]TaxYear2024!$A$2:$J$433,6,FALSE)</f>
        <v>0.75229999999999997</v>
      </c>
      <c r="AJ93" s="55">
        <f>VLOOKUP($BK93,[1]TaxYear2024!$A$2:$J$433,7,FALSE)</f>
        <v>0</v>
      </c>
      <c r="AN93" s="54">
        <f>VLOOKUP($BK93,[1]TaxYear2025!$A$2:$J$433,5,FALSE)</f>
        <v>2.5099999999999998</v>
      </c>
      <c r="AO93" s="54">
        <f>VLOOKUP($BK93,[1]TaxYear2025!$A$2:$J$433,6,FALSE)</f>
        <v>0.75229999999999997</v>
      </c>
      <c r="AP93" s="55">
        <f>VLOOKUP($BK93,[1]TaxYear2025!$A$2:$J$433,7,FALSE)</f>
        <v>0</v>
      </c>
      <c r="AQ93" s="56">
        <f t="shared" si="17"/>
        <v>0</v>
      </c>
      <c r="AR93" s="56">
        <f t="shared" si="17"/>
        <v>0</v>
      </c>
      <c r="AS93" s="56">
        <f t="shared" si="17"/>
        <v>0</v>
      </c>
      <c r="AT93" s="57">
        <f t="shared" si="18"/>
        <v>0</v>
      </c>
      <c r="AU93" s="56">
        <f t="shared" si="18"/>
        <v>0</v>
      </c>
      <c r="AV93" s="58">
        <f t="shared" si="18"/>
        <v>0</v>
      </c>
      <c r="AW93" s="56">
        <f t="shared" si="19"/>
        <v>0</v>
      </c>
      <c r="AX93" s="56">
        <f t="shared" si="19"/>
        <v>0</v>
      </c>
      <c r="AY93" s="58">
        <f t="shared" si="19"/>
        <v>0</v>
      </c>
      <c r="AZ93" s="56">
        <f t="shared" si="20"/>
        <v>0.15553501271088521</v>
      </c>
      <c r="BA93" s="56">
        <f t="shared" si="20"/>
        <v>0</v>
      </c>
      <c r="BB93" s="58">
        <f t="shared" si="20"/>
        <v>0</v>
      </c>
      <c r="BC93" s="56">
        <f t="shared" ref="BC93:BE156" si="23">IF(AE93&gt;0,(AH93/AE93)-1,IF(AH93&gt;0,(AH93/AB93)-1,0))</f>
        <v>0.25499999999999989</v>
      </c>
      <c r="BD93" s="56">
        <f t="shared" si="23"/>
        <v>0</v>
      </c>
      <c r="BE93" s="58">
        <f t="shared" si="23"/>
        <v>0</v>
      </c>
      <c r="BF93" s="56">
        <f t="shared" si="22"/>
        <v>0</v>
      </c>
      <c r="BG93" s="56">
        <f t="shared" si="22"/>
        <v>0</v>
      </c>
      <c r="BH93" s="58">
        <f t="shared" si="22"/>
        <v>0</v>
      </c>
      <c r="BJ93" s="18" t="s">
        <v>77</v>
      </c>
      <c r="BK93" s="18" t="str">
        <f t="shared" si="21"/>
        <v>021DEKALBSMITHVILLE</v>
      </c>
    </row>
    <row r="94" spans="1:63" x14ac:dyDescent="0.25">
      <c r="A94" s="18" t="s">
        <v>78</v>
      </c>
      <c r="D94" s="53">
        <f>VLOOKUP($BK94,[1]TaxYear2019!$A$2:$J$433,5,FALSE)</f>
        <v>2.1234999999999999</v>
      </c>
      <c r="E94" s="54">
        <f>VLOOKUP($BK94,[1]TaxYear2019!$A$2:$J$433,6,FALSE)</f>
        <v>0</v>
      </c>
      <c r="F94" s="55">
        <f>VLOOKUP($BK94,[1]TaxYear2019!$A$2:$J$433,7,FALSE)</f>
        <v>0</v>
      </c>
      <c r="J94" s="54">
        <f>VLOOKUP($BK94,[1]TaxYear2020!$A$2:$J$433,5,FALSE)</f>
        <v>2.1234999999999999</v>
      </c>
      <c r="K94" s="54">
        <f>VLOOKUP($BK94,[1]TaxYear2020!$A$2:$J$433,6,FALSE)</f>
        <v>0</v>
      </c>
      <c r="L94" s="55">
        <f>VLOOKUP($BK94,[1]TaxYear2020!$A$2:$J$433,7,FALSE)</f>
        <v>0</v>
      </c>
      <c r="M94" s="53">
        <v>1.7307999999999999</v>
      </c>
      <c r="P94" s="54">
        <f>VLOOKUP($BK94,[1]TaxYear2021!$A$2:$J$433,5,FALSE)</f>
        <v>1.7307999999999999</v>
      </c>
      <c r="Q94" s="54">
        <f>VLOOKUP($BK94,[1]TaxYear2021!$A$2:$J$433,6,FALSE)</f>
        <v>0</v>
      </c>
      <c r="R94" s="54">
        <f>VLOOKUP($BK94,[1]TaxYear2021!$A$2:$J$433,7,FALSE)</f>
        <v>0</v>
      </c>
      <c r="V94" s="54">
        <f>VLOOKUP($BK94,[1]TaxYear2022!$A$2:$J$433,5,FALSE)</f>
        <v>1.7307999999999999</v>
      </c>
      <c r="W94" s="54">
        <f>VLOOKUP($BK94,[1]TaxYear2022!$A$2:$J$433,6,FALSE)</f>
        <v>0</v>
      </c>
      <c r="X94" s="55">
        <f>VLOOKUP($BK94,[1]TaxYear2022!$A$2:$J$433,7,FALSE)</f>
        <v>0</v>
      </c>
      <c r="AB94" s="54">
        <f>VLOOKUP($BK94,[1]TaxYear2023!$A$2:$J$433,5,FALSE)</f>
        <v>2</v>
      </c>
      <c r="AC94" s="54">
        <f>VLOOKUP($BK94,[1]TaxYear2023!$A$2:$J$433,6,FALSE)</f>
        <v>0</v>
      </c>
      <c r="AD94" s="55">
        <f>VLOOKUP($BK94,[1]TaxYear2023!$A$2:$J$433,7,FALSE)</f>
        <v>0</v>
      </c>
      <c r="AH94" s="54">
        <f>VLOOKUP($BK94,[1]TaxYear2024!$A$2:$J$433,5,FALSE)</f>
        <v>2.5099999999999998</v>
      </c>
      <c r="AI94" s="54">
        <f>VLOOKUP($BK94,[1]TaxYear2024!$A$2:$J$433,6,FALSE)</f>
        <v>0</v>
      </c>
      <c r="AJ94" s="55">
        <f>VLOOKUP($BK94,[1]TaxYear2024!$A$2:$J$433,7,FALSE)</f>
        <v>0</v>
      </c>
      <c r="AN94" s="54">
        <f>VLOOKUP($BK94,[1]TaxYear2025!$A$2:$J$433,5,FALSE)</f>
        <v>2.5099999999999998</v>
      </c>
      <c r="AO94" s="54">
        <f>VLOOKUP($BK94,[1]TaxYear2025!$A$2:$J$433,6,FALSE)</f>
        <v>0</v>
      </c>
      <c r="AP94" s="55">
        <f>VLOOKUP($BK94,[1]TaxYear2025!$A$2:$J$433,7,FALSE)</f>
        <v>0</v>
      </c>
      <c r="AQ94" s="56">
        <f t="shared" si="17"/>
        <v>0</v>
      </c>
      <c r="AR94" s="56">
        <f t="shared" si="17"/>
        <v>0</v>
      </c>
      <c r="AS94" s="56">
        <f t="shared" si="17"/>
        <v>0</v>
      </c>
      <c r="AT94" s="57">
        <f t="shared" si="18"/>
        <v>0</v>
      </c>
      <c r="AU94" s="56">
        <f t="shared" si="18"/>
        <v>0</v>
      </c>
      <c r="AV94" s="58">
        <f t="shared" si="18"/>
        <v>0</v>
      </c>
      <c r="AW94" s="56">
        <f t="shared" si="19"/>
        <v>0</v>
      </c>
      <c r="AX94" s="56">
        <f t="shared" si="19"/>
        <v>0</v>
      </c>
      <c r="AY94" s="58">
        <f t="shared" si="19"/>
        <v>0</v>
      </c>
      <c r="AZ94" s="56">
        <f t="shared" si="20"/>
        <v>0.15553501271088521</v>
      </c>
      <c r="BA94" s="56">
        <f t="shared" si="20"/>
        <v>0</v>
      </c>
      <c r="BB94" s="58">
        <f t="shared" si="20"/>
        <v>0</v>
      </c>
      <c r="BC94" s="56">
        <f t="shared" si="23"/>
        <v>0.25499999999999989</v>
      </c>
      <c r="BD94" s="56">
        <f t="shared" si="23"/>
        <v>0</v>
      </c>
      <c r="BE94" s="58">
        <f t="shared" si="23"/>
        <v>0</v>
      </c>
      <c r="BF94" s="56">
        <f t="shared" si="22"/>
        <v>0</v>
      </c>
      <c r="BG94" s="56">
        <f t="shared" si="22"/>
        <v>0</v>
      </c>
      <c r="BH94" s="58">
        <f t="shared" si="22"/>
        <v>0</v>
      </c>
      <c r="BJ94" s="18" t="s">
        <v>77</v>
      </c>
      <c r="BK94" s="18" t="str">
        <f t="shared" si="21"/>
        <v>021DEKALB</v>
      </c>
    </row>
    <row r="95" spans="1:63" x14ac:dyDescent="0.25">
      <c r="A95" s="18" t="s">
        <v>82</v>
      </c>
      <c r="B95" s="18" t="s">
        <v>446</v>
      </c>
      <c r="D95" s="53">
        <f>VLOOKUP($BK95,[1]TaxYear2019!$A$2:$J$433,5,FALSE)</f>
        <v>2.35</v>
      </c>
      <c r="E95" s="54">
        <f>VLOOKUP($BK95,[1]TaxYear2019!$A$2:$J$433,6,FALSE)</f>
        <v>0.40129999999999999</v>
      </c>
      <c r="F95" s="55">
        <f>VLOOKUP($BK95,[1]TaxYear2019!$A$2:$J$433,7,FALSE)</f>
        <v>0</v>
      </c>
      <c r="J95" s="54">
        <f>VLOOKUP($BK95,[1]TaxYear2020!$A$2:$J$433,5,FALSE)</f>
        <v>2.35</v>
      </c>
      <c r="K95" s="54">
        <f>VLOOKUP($BK95,[1]TaxYear2020!$A$2:$J$433,6,FALSE)</f>
        <v>0.40129999999999999</v>
      </c>
      <c r="L95" s="55">
        <f>VLOOKUP($BK95,[1]TaxYear2020!$A$2:$J$433,7,FALSE)</f>
        <v>0</v>
      </c>
      <c r="P95" s="54">
        <f>VLOOKUP($BK95,[1]TaxYear2021!$A$2:$J$433,5,FALSE)</f>
        <v>2.35</v>
      </c>
      <c r="Q95" s="54">
        <f>VLOOKUP($BK95,[1]TaxYear2021!$A$2:$J$433,6,FALSE)</f>
        <v>0.40129999999999999</v>
      </c>
      <c r="R95" s="54">
        <f>VLOOKUP($BK95,[1]TaxYear2021!$A$2:$J$433,7,FALSE)</f>
        <v>0</v>
      </c>
      <c r="V95" s="54">
        <f>VLOOKUP($BK95,[1]TaxYear2022!$A$2:$J$433,5,FALSE)</f>
        <v>2.35</v>
      </c>
      <c r="W95" s="54">
        <f>VLOOKUP($BK95,[1]TaxYear2022!$A$2:$J$433,6,FALSE)</f>
        <v>0.40129999999999999</v>
      </c>
      <c r="X95" s="55">
        <f>VLOOKUP($BK95,[1]TaxYear2022!$A$2:$J$433,7,FALSE)</f>
        <v>0</v>
      </c>
      <c r="AB95" s="54">
        <f>VLOOKUP($BK95,[1]TaxYear2023!$A$2:$J$433,5,FALSE)</f>
        <v>2.35</v>
      </c>
      <c r="AC95" s="54">
        <f>VLOOKUP($BK95,[1]TaxYear2023!$A$2:$J$433,6,FALSE)</f>
        <v>0.40129999999999999</v>
      </c>
      <c r="AD95" s="55">
        <f>VLOOKUP($BK95,[1]TaxYear2023!$A$2:$J$433,7,FALSE)</f>
        <v>0</v>
      </c>
      <c r="AE95" s="53">
        <v>1.5728</v>
      </c>
      <c r="AF95" s="54">
        <v>0.27439999999999998</v>
      </c>
      <c r="AH95" s="54">
        <f>VLOOKUP($BK95,[1]TaxYear2024!$A$2:$J$433,5,FALSE)</f>
        <v>1.69</v>
      </c>
      <c r="AI95" s="54">
        <f>VLOOKUP($BK95,[1]TaxYear2024!$A$2:$J$433,6,FALSE)</f>
        <v>0.27439999999999998</v>
      </c>
      <c r="AJ95" s="55">
        <f>VLOOKUP($BK95,[1]TaxYear2024!$A$2:$J$433,7,FALSE)</f>
        <v>0</v>
      </c>
      <c r="AN95" s="54">
        <f>VLOOKUP($BK95,[1]TaxYear2025!$A$2:$J$433,5,FALSE)</f>
        <v>1.69</v>
      </c>
      <c r="AO95" s="54">
        <f>VLOOKUP($BK95,[1]TaxYear2025!$A$2:$J$433,6,FALSE)</f>
        <v>0.33329999999999999</v>
      </c>
      <c r="AP95" s="55">
        <f>VLOOKUP($BK95,[1]TaxYear2025!$A$2:$J$433,7,FALSE)</f>
        <v>0</v>
      </c>
      <c r="AQ95" s="56">
        <f t="shared" si="17"/>
        <v>0</v>
      </c>
      <c r="AR95" s="56">
        <f t="shared" si="17"/>
        <v>0</v>
      </c>
      <c r="AS95" s="56">
        <f t="shared" si="17"/>
        <v>0</v>
      </c>
      <c r="AT95" s="57">
        <f t="shared" si="18"/>
        <v>0</v>
      </c>
      <c r="AU95" s="56">
        <f t="shared" si="18"/>
        <v>0</v>
      </c>
      <c r="AV95" s="58">
        <f t="shared" si="18"/>
        <v>0</v>
      </c>
      <c r="AW95" s="56">
        <f t="shared" si="19"/>
        <v>0</v>
      </c>
      <c r="AX95" s="56">
        <f t="shared" si="19"/>
        <v>0</v>
      </c>
      <c r="AY95" s="58">
        <f t="shared" si="19"/>
        <v>0</v>
      </c>
      <c r="AZ95" s="56">
        <f t="shared" si="20"/>
        <v>0</v>
      </c>
      <c r="BA95" s="56">
        <f t="shared" si="20"/>
        <v>0</v>
      </c>
      <c r="BB95" s="58">
        <f t="shared" si="20"/>
        <v>0</v>
      </c>
      <c r="BC95" s="56">
        <f t="shared" si="23"/>
        <v>7.4516785350966508E-2</v>
      </c>
      <c r="BD95" s="56">
        <f t="shared" si="23"/>
        <v>0</v>
      </c>
      <c r="BE95" s="58">
        <f t="shared" si="23"/>
        <v>0</v>
      </c>
      <c r="BF95" s="56">
        <f t="shared" si="22"/>
        <v>0</v>
      </c>
      <c r="BG95" s="56">
        <f t="shared" si="22"/>
        <v>0.21465014577259489</v>
      </c>
      <c r="BH95" s="58">
        <f t="shared" si="22"/>
        <v>0</v>
      </c>
      <c r="BJ95" s="18" t="s">
        <v>81</v>
      </c>
      <c r="BK95" s="18" t="str">
        <f t="shared" si="21"/>
        <v>022DICKSONBURNS</v>
      </c>
    </row>
    <row r="96" spans="1:63" x14ac:dyDescent="0.25">
      <c r="A96" s="18" t="s">
        <v>82</v>
      </c>
      <c r="B96" s="18" t="s">
        <v>447</v>
      </c>
      <c r="D96" s="53">
        <f>VLOOKUP($BK96,[1]TaxYear2019!$A$2:$J$433,5,FALSE)</f>
        <v>2.35</v>
      </c>
      <c r="E96" s="54">
        <f>VLOOKUP($BK96,[1]TaxYear2019!$A$2:$J$433,6,FALSE)</f>
        <v>0.17019999999999999</v>
      </c>
      <c r="F96" s="55">
        <f>VLOOKUP($BK96,[1]TaxYear2019!$A$2:$J$433,7,FALSE)</f>
        <v>0</v>
      </c>
      <c r="J96" s="54">
        <f>VLOOKUP($BK96,[1]TaxYear2020!$A$2:$J$433,5,FALSE)</f>
        <v>2.35</v>
      </c>
      <c r="K96" s="54">
        <f>VLOOKUP($BK96,[1]TaxYear2020!$A$2:$J$433,6,FALSE)</f>
        <v>0.17019999999999999</v>
      </c>
      <c r="L96" s="55">
        <f>VLOOKUP($BK96,[1]TaxYear2020!$A$2:$J$433,7,FALSE)</f>
        <v>0</v>
      </c>
      <c r="P96" s="54">
        <f>VLOOKUP($BK96,[1]TaxYear2021!$A$2:$J$433,5,FALSE)</f>
        <v>2.35</v>
      </c>
      <c r="Q96" s="54">
        <f>VLOOKUP($BK96,[1]TaxYear2021!$A$2:$J$433,6,FALSE)</f>
        <v>0.17019999999999999</v>
      </c>
      <c r="R96" s="54">
        <f>VLOOKUP($BK96,[1]TaxYear2021!$A$2:$J$433,7,FALSE)</f>
        <v>0</v>
      </c>
      <c r="V96" s="54">
        <f>VLOOKUP($BK96,[1]TaxYear2022!$A$2:$J$433,5,FALSE)</f>
        <v>2.35</v>
      </c>
      <c r="W96" s="54">
        <f>VLOOKUP($BK96,[1]TaxYear2022!$A$2:$J$433,6,FALSE)</f>
        <v>0.17019999999999999</v>
      </c>
      <c r="X96" s="55">
        <f>VLOOKUP($BK96,[1]TaxYear2022!$A$2:$J$433,7,FALSE)</f>
        <v>0</v>
      </c>
      <c r="AB96" s="54">
        <f>VLOOKUP($BK96,[1]TaxYear2023!$A$2:$J$433,5,FALSE)</f>
        <v>2.35</v>
      </c>
      <c r="AC96" s="54">
        <f>VLOOKUP($BK96,[1]TaxYear2023!$A$2:$J$433,6,FALSE)</f>
        <v>0.17019999999999999</v>
      </c>
      <c r="AD96" s="55">
        <f>VLOOKUP($BK96,[1]TaxYear2023!$A$2:$J$433,7,FALSE)</f>
        <v>0</v>
      </c>
      <c r="AE96" s="53">
        <v>1.5728</v>
      </c>
      <c r="AF96" s="54">
        <v>0.1207</v>
      </c>
      <c r="AH96" s="54">
        <f>VLOOKUP($BK96,[1]TaxYear2024!$A$2:$J$433,5,FALSE)</f>
        <v>1.69</v>
      </c>
      <c r="AI96" s="54">
        <f>VLOOKUP($BK96,[1]TaxYear2024!$A$2:$J$433,6,FALSE)</f>
        <v>0.1207</v>
      </c>
      <c r="AJ96" s="55">
        <f>VLOOKUP($BK96,[1]TaxYear2024!$A$2:$J$433,7,FALSE)</f>
        <v>0</v>
      </c>
      <c r="AN96" s="54">
        <f>VLOOKUP($BK96,[1]TaxYear2025!$A$2:$J$433,5,FALSE)</f>
        <v>1.69</v>
      </c>
      <c r="AO96" s="54">
        <f>VLOOKUP($BK96,[1]TaxYear2025!$A$2:$J$433,6,FALSE)</f>
        <v>0.1207</v>
      </c>
      <c r="AP96" s="55">
        <f>VLOOKUP($BK96,[1]TaxYear2025!$A$2:$J$433,7,FALSE)</f>
        <v>0</v>
      </c>
      <c r="AQ96" s="56">
        <f t="shared" si="17"/>
        <v>0</v>
      </c>
      <c r="AR96" s="56">
        <f t="shared" si="17"/>
        <v>0</v>
      </c>
      <c r="AS96" s="56">
        <f t="shared" si="17"/>
        <v>0</v>
      </c>
      <c r="AT96" s="57">
        <f t="shared" si="18"/>
        <v>0</v>
      </c>
      <c r="AU96" s="56">
        <f t="shared" si="18"/>
        <v>0</v>
      </c>
      <c r="AV96" s="58">
        <f t="shared" si="18"/>
        <v>0</v>
      </c>
      <c r="AW96" s="56">
        <f t="shared" si="19"/>
        <v>0</v>
      </c>
      <c r="AX96" s="56">
        <f t="shared" si="19"/>
        <v>0</v>
      </c>
      <c r="AY96" s="58">
        <f t="shared" si="19"/>
        <v>0</v>
      </c>
      <c r="AZ96" s="56">
        <f t="shared" si="20"/>
        <v>0</v>
      </c>
      <c r="BA96" s="56">
        <f t="shared" si="20"/>
        <v>0</v>
      </c>
      <c r="BB96" s="58">
        <f t="shared" si="20"/>
        <v>0</v>
      </c>
      <c r="BC96" s="56">
        <f t="shared" si="23"/>
        <v>7.4516785350966508E-2</v>
      </c>
      <c r="BD96" s="56">
        <f t="shared" si="23"/>
        <v>0</v>
      </c>
      <c r="BE96" s="58">
        <f t="shared" si="23"/>
        <v>0</v>
      </c>
      <c r="BF96" s="56">
        <f t="shared" si="22"/>
        <v>0</v>
      </c>
      <c r="BG96" s="56">
        <f t="shared" si="22"/>
        <v>0</v>
      </c>
      <c r="BH96" s="58">
        <f t="shared" si="22"/>
        <v>0</v>
      </c>
      <c r="BJ96" s="18" t="s">
        <v>81</v>
      </c>
      <c r="BK96" s="18" t="str">
        <f t="shared" si="21"/>
        <v>022DICKSONCHARLOTTE</v>
      </c>
    </row>
    <row r="97" spans="1:63" x14ac:dyDescent="0.25">
      <c r="A97" s="18" t="s">
        <v>82</v>
      </c>
      <c r="B97" s="18" t="s">
        <v>82</v>
      </c>
      <c r="D97" s="53">
        <f>VLOOKUP($BK97,[1]TaxYear2019!$A$2:$J$433,5,FALSE)</f>
        <v>2.35</v>
      </c>
      <c r="E97" s="54">
        <f>VLOOKUP($BK97,[1]TaxYear2019!$A$2:$J$433,6,FALSE)</f>
        <v>0.77349999999999997</v>
      </c>
      <c r="F97" s="55">
        <f>VLOOKUP($BK97,[1]TaxYear2019!$A$2:$J$433,7,FALSE)</f>
        <v>0</v>
      </c>
      <c r="J97" s="54">
        <f>VLOOKUP($BK97,[1]TaxYear2020!$A$2:$J$433,5,FALSE)</f>
        <v>2.35</v>
      </c>
      <c r="K97" s="54">
        <f>VLOOKUP($BK97,[1]TaxYear2020!$A$2:$J$433,6,FALSE)</f>
        <v>0.77349999999999997</v>
      </c>
      <c r="L97" s="55">
        <f>VLOOKUP($BK97,[1]TaxYear2020!$A$2:$J$433,7,FALSE)</f>
        <v>0</v>
      </c>
      <c r="P97" s="54">
        <f>VLOOKUP($BK97,[1]TaxYear2021!$A$2:$J$433,5,FALSE)</f>
        <v>2.35</v>
      </c>
      <c r="Q97" s="54">
        <f>VLOOKUP($BK97,[1]TaxYear2021!$A$2:$J$433,6,FALSE)</f>
        <v>0.77349999999999997</v>
      </c>
      <c r="R97" s="54">
        <f>VLOOKUP($BK97,[1]TaxYear2021!$A$2:$J$433,7,FALSE)</f>
        <v>0</v>
      </c>
      <c r="V97" s="54">
        <f>VLOOKUP($BK97,[1]TaxYear2022!$A$2:$J$433,5,FALSE)</f>
        <v>2.35</v>
      </c>
      <c r="W97" s="54">
        <f>VLOOKUP($BK97,[1]TaxYear2022!$A$2:$J$433,6,FALSE)</f>
        <v>0.77349999999999997</v>
      </c>
      <c r="X97" s="55">
        <f>VLOOKUP($BK97,[1]TaxYear2022!$A$2:$J$433,7,FALSE)</f>
        <v>0</v>
      </c>
      <c r="AB97" s="54">
        <f>VLOOKUP($BK97,[1]TaxYear2023!$A$2:$J$433,5,FALSE)</f>
        <v>2.35</v>
      </c>
      <c r="AC97" s="54">
        <f>VLOOKUP($BK97,[1]TaxYear2023!$A$2:$J$433,6,FALSE)</f>
        <v>0.77349999999999997</v>
      </c>
      <c r="AD97" s="55">
        <f>VLOOKUP($BK97,[1]TaxYear2023!$A$2:$J$433,7,FALSE)</f>
        <v>0</v>
      </c>
      <c r="AE97" s="53">
        <v>1.5728</v>
      </c>
      <c r="AF97" s="54">
        <v>0.56399999999999995</v>
      </c>
      <c r="AH97" s="54">
        <f>VLOOKUP($BK97,[1]TaxYear2024!$A$2:$J$433,5,FALSE)</f>
        <v>1.69</v>
      </c>
      <c r="AI97" s="54">
        <f>VLOOKUP($BK97,[1]TaxYear2024!$A$2:$J$433,6,FALSE)</f>
        <v>0.71</v>
      </c>
      <c r="AJ97" s="55">
        <f>VLOOKUP($BK97,[1]TaxYear2024!$A$2:$J$433,7,FALSE)</f>
        <v>0</v>
      </c>
      <c r="AN97" s="54">
        <f>VLOOKUP($BK97,[1]TaxYear2025!$A$2:$J$433,5,FALSE)</f>
        <v>1.69</v>
      </c>
      <c r="AO97" s="54">
        <f>VLOOKUP($BK97,[1]TaxYear2025!$A$2:$J$433,6,FALSE)</f>
        <v>0.71</v>
      </c>
      <c r="AP97" s="55">
        <f>VLOOKUP($BK97,[1]TaxYear2025!$A$2:$J$433,7,FALSE)</f>
        <v>0</v>
      </c>
      <c r="AQ97" s="56">
        <f t="shared" si="17"/>
        <v>0</v>
      </c>
      <c r="AR97" s="56">
        <f t="shared" si="17"/>
        <v>0</v>
      </c>
      <c r="AS97" s="56">
        <f t="shared" si="17"/>
        <v>0</v>
      </c>
      <c r="AT97" s="57">
        <f t="shared" si="18"/>
        <v>0</v>
      </c>
      <c r="AU97" s="56">
        <f t="shared" si="18"/>
        <v>0</v>
      </c>
      <c r="AV97" s="58">
        <f t="shared" si="18"/>
        <v>0</v>
      </c>
      <c r="AW97" s="56">
        <f t="shared" si="19"/>
        <v>0</v>
      </c>
      <c r="AX97" s="56">
        <f t="shared" si="19"/>
        <v>0</v>
      </c>
      <c r="AY97" s="58">
        <f t="shared" si="19"/>
        <v>0</v>
      </c>
      <c r="AZ97" s="56">
        <f t="shared" si="20"/>
        <v>0</v>
      </c>
      <c r="BA97" s="56">
        <f t="shared" si="20"/>
        <v>0</v>
      </c>
      <c r="BB97" s="58">
        <f t="shared" si="20"/>
        <v>0</v>
      </c>
      <c r="BC97" s="56">
        <f t="shared" si="23"/>
        <v>7.4516785350966508E-2</v>
      </c>
      <c r="BD97" s="56">
        <f t="shared" si="23"/>
        <v>0.25886524822695045</v>
      </c>
      <c r="BE97" s="58">
        <f t="shared" si="23"/>
        <v>0</v>
      </c>
      <c r="BF97" s="56">
        <f t="shared" si="22"/>
        <v>0</v>
      </c>
      <c r="BG97" s="56">
        <f t="shared" si="22"/>
        <v>0</v>
      </c>
      <c r="BH97" s="58">
        <f t="shared" si="22"/>
        <v>0</v>
      </c>
      <c r="BJ97" s="18" t="s">
        <v>81</v>
      </c>
      <c r="BK97" s="18" t="str">
        <f t="shared" si="21"/>
        <v>022DICKSONDICKSON</v>
      </c>
    </row>
    <row r="98" spans="1:63" x14ac:dyDescent="0.25">
      <c r="A98" s="18" t="s">
        <v>82</v>
      </c>
      <c r="B98" s="18" t="s">
        <v>448</v>
      </c>
      <c r="D98" s="53">
        <f>VLOOKUP($BK98,[1]TaxYear2019!$A$2:$J$433,5,FALSE)</f>
        <v>2.35</v>
      </c>
      <c r="E98" s="54">
        <f>VLOOKUP($BK98,[1]TaxYear2019!$A$2:$J$433,6,FALSE)</f>
        <v>4.5699999999999998E-2</v>
      </c>
      <c r="F98" s="55">
        <f>VLOOKUP($BK98,[1]TaxYear2019!$A$2:$J$433,7,FALSE)</f>
        <v>0</v>
      </c>
      <c r="J98" s="54">
        <f>VLOOKUP($BK98,[1]TaxYear2020!$A$2:$J$433,5,FALSE)</f>
        <v>2.35</v>
      </c>
      <c r="K98" s="54">
        <f>VLOOKUP($BK98,[1]TaxYear2020!$A$2:$J$433,6,FALSE)</f>
        <v>4.5699999999999998E-2</v>
      </c>
      <c r="L98" s="55">
        <f>VLOOKUP($BK98,[1]TaxYear2020!$A$2:$J$433,7,FALSE)</f>
        <v>0</v>
      </c>
      <c r="P98" s="54">
        <f>VLOOKUP($BK98,[1]TaxYear2021!$A$2:$J$433,5,FALSE)</f>
        <v>2.35</v>
      </c>
      <c r="Q98" s="54">
        <f>VLOOKUP($BK98,[1]TaxYear2021!$A$2:$J$433,6,FALSE)</f>
        <v>4.5699999999999998E-2</v>
      </c>
      <c r="R98" s="54">
        <f>VLOOKUP($BK98,[1]TaxYear2021!$A$2:$J$433,7,FALSE)</f>
        <v>0</v>
      </c>
      <c r="V98" s="54">
        <f>VLOOKUP($BK98,[1]TaxYear2022!$A$2:$J$433,5,FALSE)</f>
        <v>2.35</v>
      </c>
      <c r="W98" s="54">
        <f>VLOOKUP($BK98,[1]TaxYear2022!$A$2:$J$433,6,FALSE)</f>
        <v>4.5699999999999998E-2</v>
      </c>
      <c r="X98" s="55">
        <f>VLOOKUP($BK98,[1]TaxYear2022!$A$2:$J$433,7,FALSE)</f>
        <v>0</v>
      </c>
      <c r="AB98" s="54">
        <f>VLOOKUP($BK98,[1]TaxYear2023!$A$2:$J$433,5,FALSE)</f>
        <v>2.35</v>
      </c>
      <c r="AC98" s="54">
        <f>VLOOKUP($BK98,[1]TaxYear2023!$A$2:$J$433,6,FALSE)</f>
        <v>4.5699999999999998E-2</v>
      </c>
      <c r="AD98" s="55">
        <f>VLOOKUP($BK98,[1]TaxYear2023!$A$2:$J$433,7,FALSE)</f>
        <v>0</v>
      </c>
      <c r="AE98" s="53">
        <v>1.5728</v>
      </c>
      <c r="AF98" s="54">
        <v>2.86E-2</v>
      </c>
      <c r="AH98" s="54">
        <f>VLOOKUP($BK98,[1]TaxYear2024!$A$2:$J$433,5,FALSE)</f>
        <v>1.69</v>
      </c>
      <c r="AI98" s="54">
        <f>VLOOKUP($BK98,[1]TaxYear2024!$A$2:$J$433,6,FALSE)</f>
        <v>2.86E-2</v>
      </c>
      <c r="AJ98" s="55">
        <f>VLOOKUP($BK98,[1]TaxYear2024!$A$2:$J$433,7,FALSE)</f>
        <v>0</v>
      </c>
      <c r="AN98" s="54">
        <f>VLOOKUP($BK98,[1]TaxYear2025!$A$2:$J$433,5,FALSE)</f>
        <v>1.69</v>
      </c>
      <c r="AO98" s="54">
        <f>VLOOKUP($BK98,[1]TaxYear2025!$A$2:$J$433,6,FALSE)</f>
        <v>2.86E-2</v>
      </c>
      <c r="AP98" s="55">
        <f>VLOOKUP($BK98,[1]TaxYear2025!$A$2:$J$433,7,FALSE)</f>
        <v>0</v>
      </c>
      <c r="AQ98" s="56">
        <f t="shared" si="17"/>
        <v>0</v>
      </c>
      <c r="AR98" s="56">
        <f t="shared" si="17"/>
        <v>0</v>
      </c>
      <c r="AS98" s="56">
        <f t="shared" si="17"/>
        <v>0</v>
      </c>
      <c r="AT98" s="57">
        <f t="shared" si="18"/>
        <v>0</v>
      </c>
      <c r="AU98" s="56">
        <f t="shared" si="18"/>
        <v>0</v>
      </c>
      <c r="AV98" s="58">
        <f t="shared" si="18"/>
        <v>0</v>
      </c>
      <c r="AW98" s="56">
        <f t="shared" si="19"/>
        <v>0</v>
      </c>
      <c r="AX98" s="56">
        <f t="shared" si="19"/>
        <v>0</v>
      </c>
      <c r="AY98" s="58">
        <f t="shared" si="19"/>
        <v>0</v>
      </c>
      <c r="AZ98" s="56">
        <f t="shared" si="20"/>
        <v>0</v>
      </c>
      <c r="BA98" s="56">
        <f t="shared" si="20"/>
        <v>0</v>
      </c>
      <c r="BB98" s="58">
        <f t="shared" si="20"/>
        <v>0</v>
      </c>
      <c r="BC98" s="56">
        <f t="shared" si="23"/>
        <v>7.4516785350966508E-2</v>
      </c>
      <c r="BD98" s="56">
        <f t="shared" si="23"/>
        <v>0</v>
      </c>
      <c r="BE98" s="58">
        <f t="shared" si="23"/>
        <v>0</v>
      </c>
      <c r="BF98" s="56">
        <f t="shared" si="22"/>
        <v>0</v>
      </c>
      <c r="BG98" s="56">
        <f t="shared" si="22"/>
        <v>0</v>
      </c>
      <c r="BH98" s="58">
        <f t="shared" si="22"/>
        <v>0</v>
      </c>
      <c r="BJ98" s="18" t="s">
        <v>81</v>
      </c>
      <c r="BK98" s="18" t="str">
        <f t="shared" si="21"/>
        <v>022DICKSONVANLEER</v>
      </c>
    </row>
    <row r="99" spans="1:63" x14ac:dyDescent="0.25">
      <c r="A99" s="18" t="s">
        <v>82</v>
      </c>
      <c r="B99" s="18" t="s">
        <v>449</v>
      </c>
      <c r="D99" s="53">
        <f>VLOOKUP($BK99,[1]TaxYear2019!$A$2:$J$433,5,FALSE)</f>
        <v>2.35</v>
      </c>
      <c r="E99" s="54">
        <f>VLOOKUP($BK99,[1]TaxYear2019!$A$2:$J$433,6,FALSE)</f>
        <v>0.5</v>
      </c>
      <c r="F99" s="55">
        <f>VLOOKUP($BK99,[1]TaxYear2019!$A$2:$J$433,7,FALSE)</f>
        <v>0</v>
      </c>
      <c r="J99" s="54">
        <f>VLOOKUP($BK99,[1]TaxYear2020!$A$2:$J$433,5,FALSE)</f>
        <v>2.35</v>
      </c>
      <c r="K99" s="54">
        <f>VLOOKUP($BK99,[1]TaxYear2020!$A$2:$J$433,6,FALSE)</f>
        <v>0.5</v>
      </c>
      <c r="L99" s="55">
        <f>VLOOKUP($BK99,[1]TaxYear2020!$A$2:$J$433,7,FALSE)</f>
        <v>0</v>
      </c>
      <c r="P99" s="54">
        <f>VLOOKUP($BK99,[1]TaxYear2021!$A$2:$J$433,5,FALSE)</f>
        <v>2.35</v>
      </c>
      <c r="Q99" s="54">
        <f>VLOOKUP($BK99,[1]TaxYear2021!$A$2:$J$433,6,FALSE)</f>
        <v>0.55000000000000004</v>
      </c>
      <c r="R99" s="54">
        <f>VLOOKUP($BK99,[1]TaxYear2021!$A$2:$J$433,7,FALSE)</f>
        <v>0</v>
      </c>
      <c r="V99" s="54">
        <f>VLOOKUP($BK99,[1]TaxYear2022!$A$2:$J$433,5,FALSE)</f>
        <v>2.35</v>
      </c>
      <c r="W99" s="54">
        <f>VLOOKUP($BK99,[1]TaxYear2022!$A$2:$J$433,6,FALSE)</f>
        <v>0.6</v>
      </c>
      <c r="X99" s="55">
        <f>VLOOKUP($BK99,[1]TaxYear2022!$A$2:$J$433,7,FALSE)</f>
        <v>0</v>
      </c>
      <c r="AB99" s="54">
        <f>VLOOKUP($BK99,[1]TaxYear2023!$A$2:$J$433,5,FALSE)</f>
        <v>2.35</v>
      </c>
      <c r="AC99" s="54">
        <f>VLOOKUP($BK99,[1]TaxYear2023!$A$2:$J$433,6,FALSE)</f>
        <v>0.6</v>
      </c>
      <c r="AD99" s="55">
        <f>VLOOKUP($BK99,[1]TaxYear2023!$A$2:$J$433,7,FALSE)</f>
        <v>0</v>
      </c>
      <c r="AE99" s="53">
        <v>1.5728</v>
      </c>
      <c r="AF99" s="54">
        <v>0.39190000000000003</v>
      </c>
      <c r="AH99" s="54">
        <f>VLOOKUP($BK99,[1]TaxYear2024!$A$2:$J$433,5,FALSE)</f>
        <v>1.69</v>
      </c>
      <c r="AI99" s="54">
        <f>VLOOKUP($BK99,[1]TaxYear2024!$A$2:$J$433,6,FALSE)</f>
        <v>0.6</v>
      </c>
      <c r="AJ99" s="55">
        <f>VLOOKUP($BK99,[1]TaxYear2024!$A$2:$J$433,7,FALSE)</f>
        <v>0</v>
      </c>
      <c r="AN99" s="54">
        <f>VLOOKUP($BK99,[1]TaxYear2025!$A$2:$J$433,5,FALSE)</f>
        <v>1.69</v>
      </c>
      <c r="AO99" s="54">
        <f>VLOOKUP($BK99,[1]TaxYear2025!$A$2:$J$433,6,FALSE)</f>
        <v>0.6</v>
      </c>
      <c r="AP99" s="55">
        <f>VLOOKUP($BK99,[1]TaxYear2025!$A$2:$J$433,7,FALSE)</f>
        <v>0</v>
      </c>
      <c r="AQ99" s="56">
        <f t="shared" si="17"/>
        <v>0</v>
      </c>
      <c r="AR99" s="56">
        <f t="shared" si="17"/>
        <v>0</v>
      </c>
      <c r="AS99" s="56">
        <f t="shared" si="17"/>
        <v>0</v>
      </c>
      <c r="AT99" s="57">
        <f t="shared" si="18"/>
        <v>0</v>
      </c>
      <c r="AU99" s="56">
        <f t="shared" si="18"/>
        <v>0.10000000000000009</v>
      </c>
      <c r="AV99" s="58">
        <f t="shared" si="18"/>
        <v>0</v>
      </c>
      <c r="AW99" s="56">
        <f t="shared" si="19"/>
        <v>0</v>
      </c>
      <c r="AX99" s="56">
        <f t="shared" si="19"/>
        <v>9.0909090909090828E-2</v>
      </c>
      <c r="AY99" s="58">
        <f t="shared" si="19"/>
        <v>0</v>
      </c>
      <c r="AZ99" s="56">
        <f t="shared" si="20"/>
        <v>0</v>
      </c>
      <c r="BA99" s="56">
        <f t="shared" si="20"/>
        <v>0</v>
      </c>
      <c r="BB99" s="58">
        <f t="shared" si="20"/>
        <v>0</v>
      </c>
      <c r="BC99" s="56">
        <f t="shared" si="23"/>
        <v>7.4516785350966508E-2</v>
      </c>
      <c r="BD99" s="56">
        <f t="shared" si="23"/>
        <v>0.53100280683847911</v>
      </c>
      <c r="BE99" s="58">
        <f t="shared" si="23"/>
        <v>0</v>
      </c>
      <c r="BF99" s="56">
        <f t="shared" si="22"/>
        <v>0</v>
      </c>
      <c r="BG99" s="56">
        <f t="shared" si="22"/>
        <v>0</v>
      </c>
      <c r="BH99" s="58">
        <f t="shared" si="22"/>
        <v>0</v>
      </c>
      <c r="BJ99" s="18" t="s">
        <v>81</v>
      </c>
      <c r="BK99" s="18" t="str">
        <f t="shared" si="21"/>
        <v>022DICKSONWHITE BLUFF</v>
      </c>
    </row>
    <row r="100" spans="1:63" x14ac:dyDescent="0.25">
      <c r="A100" s="18" t="s">
        <v>82</v>
      </c>
      <c r="D100" s="53">
        <f>VLOOKUP($BK100,[1]TaxYear2019!$A$2:$J$433,5,FALSE)</f>
        <v>2.35</v>
      </c>
      <c r="E100" s="54">
        <f>VLOOKUP($BK100,[1]TaxYear2019!$A$2:$J$433,6,FALSE)</f>
        <v>0</v>
      </c>
      <c r="F100" s="55">
        <f>VLOOKUP($BK100,[1]TaxYear2019!$A$2:$J$433,7,FALSE)</f>
        <v>0</v>
      </c>
      <c r="J100" s="54">
        <f>VLOOKUP($BK100,[1]TaxYear2020!$A$2:$J$433,5,FALSE)</f>
        <v>2.35</v>
      </c>
      <c r="K100" s="54">
        <f>VLOOKUP($BK100,[1]TaxYear2020!$A$2:$J$433,6,FALSE)</f>
        <v>0</v>
      </c>
      <c r="L100" s="55">
        <f>VLOOKUP($BK100,[1]TaxYear2020!$A$2:$J$433,7,FALSE)</f>
        <v>0</v>
      </c>
      <c r="P100" s="54">
        <f>VLOOKUP($BK100,[1]TaxYear2021!$A$2:$J$433,5,FALSE)</f>
        <v>2.35</v>
      </c>
      <c r="Q100" s="54">
        <f>VLOOKUP($BK100,[1]TaxYear2021!$A$2:$J$433,6,FALSE)</f>
        <v>0</v>
      </c>
      <c r="R100" s="54">
        <f>VLOOKUP($BK100,[1]TaxYear2021!$A$2:$J$433,7,FALSE)</f>
        <v>0</v>
      </c>
      <c r="V100" s="54">
        <f>VLOOKUP($BK100,[1]TaxYear2022!$A$2:$J$433,5,FALSE)</f>
        <v>2.35</v>
      </c>
      <c r="W100" s="54">
        <f>VLOOKUP($BK100,[1]TaxYear2022!$A$2:$J$433,6,FALSE)</f>
        <v>0</v>
      </c>
      <c r="X100" s="55">
        <f>VLOOKUP($BK100,[1]TaxYear2022!$A$2:$J$433,7,FALSE)</f>
        <v>0</v>
      </c>
      <c r="AB100" s="54">
        <f>VLOOKUP($BK100,[1]TaxYear2023!$A$2:$J$433,5,FALSE)</f>
        <v>2.35</v>
      </c>
      <c r="AC100" s="54">
        <f>VLOOKUP($BK100,[1]TaxYear2023!$A$2:$J$433,6,FALSE)</f>
        <v>0</v>
      </c>
      <c r="AD100" s="55">
        <f>VLOOKUP($BK100,[1]TaxYear2023!$A$2:$J$433,7,FALSE)</f>
        <v>0</v>
      </c>
      <c r="AE100" s="53">
        <v>1.5728</v>
      </c>
      <c r="AH100" s="54">
        <f>VLOOKUP($BK100,[1]TaxYear2024!$A$2:$J$433,5,FALSE)</f>
        <v>1.69</v>
      </c>
      <c r="AI100" s="54">
        <f>VLOOKUP($BK100,[1]TaxYear2024!$A$2:$J$433,6,FALSE)</f>
        <v>0</v>
      </c>
      <c r="AJ100" s="55">
        <f>VLOOKUP($BK100,[1]TaxYear2024!$A$2:$J$433,7,FALSE)</f>
        <v>0</v>
      </c>
      <c r="AN100" s="54">
        <f>VLOOKUP($BK100,[1]TaxYear2025!$A$2:$J$433,5,FALSE)</f>
        <v>1.69</v>
      </c>
      <c r="AO100" s="54">
        <f>VLOOKUP($BK100,[1]TaxYear2025!$A$2:$J$433,6,FALSE)</f>
        <v>0</v>
      </c>
      <c r="AP100" s="55">
        <f>VLOOKUP($BK100,[1]TaxYear2025!$A$2:$J$433,7,FALSE)</f>
        <v>0</v>
      </c>
      <c r="AQ100" s="56">
        <f t="shared" si="17"/>
        <v>0</v>
      </c>
      <c r="AR100" s="56">
        <f t="shared" si="17"/>
        <v>0</v>
      </c>
      <c r="AS100" s="56">
        <f t="shared" si="17"/>
        <v>0</v>
      </c>
      <c r="AT100" s="57">
        <f t="shared" si="18"/>
        <v>0</v>
      </c>
      <c r="AU100" s="56">
        <f t="shared" si="18"/>
        <v>0</v>
      </c>
      <c r="AV100" s="58">
        <f t="shared" si="18"/>
        <v>0</v>
      </c>
      <c r="AW100" s="56">
        <f t="shared" si="19"/>
        <v>0</v>
      </c>
      <c r="AX100" s="56">
        <f t="shared" si="19"/>
        <v>0</v>
      </c>
      <c r="AY100" s="58">
        <f t="shared" si="19"/>
        <v>0</v>
      </c>
      <c r="AZ100" s="56">
        <f t="shared" si="20"/>
        <v>0</v>
      </c>
      <c r="BA100" s="56">
        <f t="shared" si="20"/>
        <v>0</v>
      </c>
      <c r="BB100" s="58">
        <f t="shared" si="20"/>
        <v>0</v>
      </c>
      <c r="BC100" s="56">
        <f t="shared" si="23"/>
        <v>7.4516785350966508E-2</v>
      </c>
      <c r="BD100" s="56">
        <f t="shared" si="23"/>
        <v>0</v>
      </c>
      <c r="BE100" s="58">
        <f t="shared" si="23"/>
        <v>0</v>
      </c>
      <c r="BF100" s="56">
        <f t="shared" si="22"/>
        <v>0</v>
      </c>
      <c r="BG100" s="56">
        <f t="shared" si="22"/>
        <v>0</v>
      </c>
      <c r="BH100" s="58">
        <f t="shared" si="22"/>
        <v>0</v>
      </c>
      <c r="BJ100" s="18" t="s">
        <v>81</v>
      </c>
      <c r="BK100" s="18" t="str">
        <f t="shared" si="21"/>
        <v>022DICKSON</v>
      </c>
    </row>
    <row r="101" spans="1:63" x14ac:dyDescent="0.25">
      <c r="A101" s="18" t="s">
        <v>86</v>
      </c>
      <c r="B101" s="18" t="s">
        <v>450</v>
      </c>
      <c r="D101" s="53">
        <f>VLOOKUP($BK101,[1]TaxYear2019!$A$2:$J$433,5,FALSE)</f>
        <v>2.645</v>
      </c>
      <c r="E101" s="54">
        <f>VLOOKUP($BK101,[1]TaxYear2019!$A$2:$J$433,6,FALSE)</f>
        <v>2.5499999999999998</v>
      </c>
      <c r="F101" s="55">
        <f>VLOOKUP($BK101,[1]TaxYear2019!$A$2:$J$433,7,FALSE)</f>
        <v>0</v>
      </c>
      <c r="G101" s="54">
        <v>2.3706999999999998</v>
      </c>
      <c r="H101" s="54">
        <v>2.3727999999999998</v>
      </c>
      <c r="J101" s="54">
        <f>VLOOKUP($BK101,[1]TaxYear2020!$A$2:$J$433,5,FALSE)</f>
        <v>2.37</v>
      </c>
      <c r="K101" s="54">
        <f>VLOOKUP($BK101,[1]TaxYear2020!$A$2:$J$433,6,FALSE)</f>
        <v>2.37</v>
      </c>
      <c r="L101" s="55">
        <f>VLOOKUP($BK101,[1]TaxYear2020!$A$2:$J$433,7,FALSE)</f>
        <v>0</v>
      </c>
      <c r="P101" s="54">
        <f>VLOOKUP($BK101,[1]TaxYear2021!$A$2:$J$433,5,FALSE)</f>
        <v>2.37</v>
      </c>
      <c r="Q101" s="54">
        <f>VLOOKUP($BK101,[1]TaxYear2021!$A$2:$J$433,6,FALSE)</f>
        <v>2.42</v>
      </c>
      <c r="R101" s="54">
        <f>VLOOKUP($BK101,[1]TaxYear2021!$A$2:$J$433,7,FALSE)</f>
        <v>0</v>
      </c>
      <c r="V101" s="54">
        <f>VLOOKUP($BK101,[1]TaxYear2022!$A$2:$J$433,5,FALSE)</f>
        <v>2.37</v>
      </c>
      <c r="W101" s="54">
        <f>VLOOKUP($BK101,[1]TaxYear2022!$A$2:$J$433,6,FALSE)</f>
        <v>2.42</v>
      </c>
      <c r="X101" s="55">
        <f>VLOOKUP($BK101,[1]TaxYear2022!$A$2:$J$433,7,FALSE)</f>
        <v>0</v>
      </c>
      <c r="AB101" s="54">
        <f>VLOOKUP($BK101,[1]TaxYear2023!$A$2:$J$433,5,FALSE)</f>
        <v>2.46</v>
      </c>
      <c r="AC101" s="54">
        <f>VLOOKUP($BK101,[1]TaxYear2023!$A$2:$J$433,6,FALSE)</f>
        <v>2.42</v>
      </c>
      <c r="AD101" s="55">
        <f>VLOOKUP($BK101,[1]TaxYear2023!$A$2:$J$433,7,FALSE)</f>
        <v>0</v>
      </c>
      <c r="AH101" s="54">
        <f>VLOOKUP($BK101,[1]TaxYear2024!$A$2:$J$433,5,FALSE)</f>
        <v>2.46</v>
      </c>
      <c r="AI101" s="54">
        <f>VLOOKUP($BK101,[1]TaxYear2024!$A$2:$J$433,6,FALSE)</f>
        <v>2.4700000000000002</v>
      </c>
      <c r="AJ101" s="55">
        <f>VLOOKUP($BK101,[1]TaxYear2024!$A$2:$J$433,7,FALSE)</f>
        <v>0</v>
      </c>
      <c r="AK101" s="53">
        <v>1.7630999999999999</v>
      </c>
      <c r="AL101" s="54">
        <v>1.8351999999999999</v>
      </c>
      <c r="AN101" s="54">
        <f>VLOOKUP($BK101,[1]TaxYear2025!$A$2:$J$433,5,FALSE)</f>
        <v>1.76</v>
      </c>
      <c r="AO101" s="54">
        <f>VLOOKUP($BK101,[1]TaxYear2025!$A$2:$J$433,6,FALSE)</f>
        <v>1.83</v>
      </c>
      <c r="AP101" s="55">
        <f>VLOOKUP($BK101,[1]TaxYear2025!$A$2:$J$433,7,FALSE)</f>
        <v>0</v>
      </c>
      <c r="AQ101" s="56">
        <f t="shared" si="17"/>
        <v>-2.9527143881535878E-4</v>
      </c>
      <c r="AR101" s="56">
        <f t="shared" si="17"/>
        <v>-1.1800404585299296E-3</v>
      </c>
      <c r="AS101" s="56">
        <f t="shared" si="17"/>
        <v>0</v>
      </c>
      <c r="AT101" s="57">
        <f t="shared" si="18"/>
        <v>0</v>
      </c>
      <c r="AU101" s="56">
        <f t="shared" si="18"/>
        <v>2.1097046413502074E-2</v>
      </c>
      <c r="AV101" s="58">
        <f t="shared" si="18"/>
        <v>0</v>
      </c>
      <c r="AW101" s="56">
        <f t="shared" si="19"/>
        <v>0</v>
      </c>
      <c r="AX101" s="56">
        <f t="shared" si="19"/>
        <v>0</v>
      </c>
      <c r="AY101" s="58">
        <f t="shared" si="19"/>
        <v>0</v>
      </c>
      <c r="AZ101" s="56">
        <f t="shared" si="20"/>
        <v>3.7974683544303778E-2</v>
      </c>
      <c r="BA101" s="56">
        <f t="shared" si="20"/>
        <v>0</v>
      </c>
      <c r="BB101" s="58">
        <f t="shared" si="20"/>
        <v>0</v>
      </c>
      <c r="BC101" s="56">
        <f t="shared" si="23"/>
        <v>0</v>
      </c>
      <c r="BD101" s="56">
        <f t="shared" si="23"/>
        <v>2.0661157024793431E-2</v>
      </c>
      <c r="BE101" s="58">
        <f t="shared" si="23"/>
        <v>0</v>
      </c>
      <c r="BF101" s="56">
        <f t="shared" si="22"/>
        <v>-1.7582666893538601E-3</v>
      </c>
      <c r="BG101" s="56">
        <f t="shared" si="22"/>
        <v>-2.8334786399302203E-3</v>
      </c>
      <c r="BH101" s="58">
        <f t="shared" si="22"/>
        <v>0</v>
      </c>
      <c r="BJ101" s="18" t="s">
        <v>85</v>
      </c>
      <c r="BK101" s="18" t="str">
        <f t="shared" si="21"/>
        <v>023DYERDYERSBURG</v>
      </c>
    </row>
    <row r="102" spans="1:63" x14ac:dyDescent="0.25">
      <c r="A102" s="18" t="s">
        <v>86</v>
      </c>
      <c r="B102" s="18" t="s">
        <v>451</v>
      </c>
      <c r="D102" s="53">
        <f>VLOOKUP($BK102,[1]TaxYear2019!$A$2:$J$433,5,FALSE)</f>
        <v>2.645</v>
      </c>
      <c r="E102" s="54">
        <f>VLOOKUP($BK102,[1]TaxYear2019!$A$2:$J$433,6,FALSE)</f>
        <v>1.49</v>
      </c>
      <c r="F102" s="55">
        <f>VLOOKUP($BK102,[1]TaxYear2019!$A$2:$J$433,7,FALSE)</f>
        <v>0</v>
      </c>
      <c r="G102" s="54">
        <v>2.3706999999999998</v>
      </c>
      <c r="H102" s="54">
        <v>1.3145</v>
      </c>
      <c r="J102" s="54">
        <f>VLOOKUP($BK102,[1]TaxYear2020!$A$2:$J$433,5,FALSE)</f>
        <v>2.37</v>
      </c>
      <c r="K102" s="54">
        <f>VLOOKUP($BK102,[1]TaxYear2020!$A$2:$J$433,6,FALSE)</f>
        <v>1.3145</v>
      </c>
      <c r="L102" s="55">
        <f>VLOOKUP($BK102,[1]TaxYear2020!$A$2:$J$433,7,FALSE)</f>
        <v>0</v>
      </c>
      <c r="P102" s="54">
        <f>VLOOKUP($BK102,[1]TaxYear2021!$A$2:$J$433,5,FALSE)</f>
        <v>2.37</v>
      </c>
      <c r="Q102" s="54">
        <f>VLOOKUP($BK102,[1]TaxYear2021!$A$2:$J$433,6,FALSE)</f>
        <v>1.3145</v>
      </c>
      <c r="R102" s="54">
        <f>VLOOKUP($BK102,[1]TaxYear2021!$A$2:$J$433,7,FALSE)</f>
        <v>0</v>
      </c>
      <c r="V102" s="54">
        <f>VLOOKUP($BK102,[1]TaxYear2022!$A$2:$J$433,5,FALSE)</f>
        <v>2.37</v>
      </c>
      <c r="W102" s="54">
        <f>VLOOKUP($BK102,[1]TaxYear2022!$A$2:$J$433,6,FALSE)</f>
        <v>1.3145</v>
      </c>
      <c r="X102" s="55">
        <f>VLOOKUP($BK102,[1]TaxYear2022!$A$2:$J$433,7,FALSE)</f>
        <v>0</v>
      </c>
      <c r="AB102" s="54">
        <f>VLOOKUP($BK102,[1]TaxYear2023!$A$2:$J$433,5,FALSE)</f>
        <v>2.46</v>
      </c>
      <c r="AC102" s="54">
        <f>VLOOKUP($BK102,[1]TaxYear2023!$A$2:$J$433,6,FALSE)</f>
        <v>1.3145</v>
      </c>
      <c r="AD102" s="55">
        <f>VLOOKUP($BK102,[1]TaxYear2023!$A$2:$J$433,7,FALSE)</f>
        <v>0</v>
      </c>
      <c r="AH102" s="54">
        <f>VLOOKUP($BK102,[1]TaxYear2024!$A$2:$J$433,5,FALSE)</f>
        <v>2.46</v>
      </c>
      <c r="AI102" s="54">
        <f>VLOOKUP($BK102,[1]TaxYear2024!$A$2:$J$433,6,FALSE)</f>
        <v>1.3145</v>
      </c>
      <c r="AJ102" s="55">
        <f>VLOOKUP($BK102,[1]TaxYear2024!$A$2:$J$433,7,FALSE)</f>
        <v>0</v>
      </c>
      <c r="AK102" s="53">
        <v>1.7630999999999999</v>
      </c>
      <c r="AL102" s="54">
        <v>0.95240000000000002</v>
      </c>
      <c r="AN102" s="54">
        <f>VLOOKUP($BK102,[1]TaxYear2025!$A$2:$J$433,5,FALSE)</f>
        <v>1.76</v>
      </c>
      <c r="AO102" s="54">
        <f>VLOOKUP($BK102,[1]TaxYear2025!$A$2:$J$433,6,FALSE)</f>
        <v>0.95240000000000002</v>
      </c>
      <c r="AP102" s="55">
        <f>VLOOKUP($BK102,[1]TaxYear2025!$A$2:$J$433,7,FALSE)</f>
        <v>0</v>
      </c>
      <c r="AQ102" s="56">
        <f t="shared" si="17"/>
        <v>-2.9527143881535878E-4</v>
      </c>
      <c r="AR102" s="56">
        <f t="shared" si="17"/>
        <v>0</v>
      </c>
      <c r="AS102" s="56">
        <f t="shared" si="17"/>
        <v>0</v>
      </c>
      <c r="AT102" s="57">
        <f t="shared" si="18"/>
        <v>0</v>
      </c>
      <c r="AU102" s="56">
        <f t="shared" si="18"/>
        <v>0</v>
      </c>
      <c r="AV102" s="58">
        <f t="shared" si="18"/>
        <v>0</v>
      </c>
      <c r="AW102" s="56">
        <f t="shared" si="19"/>
        <v>0</v>
      </c>
      <c r="AX102" s="56">
        <f t="shared" si="19"/>
        <v>0</v>
      </c>
      <c r="AY102" s="58">
        <f t="shared" si="19"/>
        <v>0</v>
      </c>
      <c r="AZ102" s="56">
        <f t="shared" si="20"/>
        <v>3.7974683544303778E-2</v>
      </c>
      <c r="BA102" s="56">
        <f t="shared" si="20"/>
        <v>0</v>
      </c>
      <c r="BB102" s="58">
        <f t="shared" si="20"/>
        <v>0</v>
      </c>
      <c r="BC102" s="56">
        <f t="shared" si="23"/>
        <v>0</v>
      </c>
      <c r="BD102" s="56">
        <f t="shared" si="23"/>
        <v>0</v>
      </c>
      <c r="BE102" s="58">
        <f t="shared" si="23"/>
        <v>0</v>
      </c>
      <c r="BF102" s="56">
        <f t="shared" si="22"/>
        <v>-1.7582666893538601E-3</v>
      </c>
      <c r="BG102" s="56">
        <f t="shared" si="22"/>
        <v>0</v>
      </c>
      <c r="BH102" s="58">
        <f t="shared" si="22"/>
        <v>0</v>
      </c>
      <c r="BJ102" s="18" t="s">
        <v>85</v>
      </c>
      <c r="BK102" s="18" t="str">
        <f t="shared" si="21"/>
        <v>023DYERNEWBERN</v>
      </c>
    </row>
    <row r="103" spans="1:63" x14ac:dyDescent="0.25">
      <c r="A103" s="18" t="s">
        <v>86</v>
      </c>
      <c r="B103" s="18" t="s">
        <v>452</v>
      </c>
      <c r="D103" s="53">
        <f>VLOOKUP($BK103,[1]TaxYear2019!$A$2:$J$433,5,FALSE)</f>
        <v>2.645</v>
      </c>
      <c r="E103" s="54">
        <f>VLOOKUP($BK103,[1]TaxYear2019!$A$2:$J$433,6,FALSE)</f>
        <v>1.71</v>
      </c>
      <c r="F103" s="55">
        <f>VLOOKUP($BK103,[1]TaxYear2019!$A$2:$J$433,7,FALSE)</f>
        <v>0</v>
      </c>
      <c r="G103" s="54">
        <v>2.3706999999999998</v>
      </c>
      <c r="H103" s="54">
        <v>1.4568000000000001</v>
      </c>
      <c r="J103" s="54">
        <f>VLOOKUP($BK103,[1]TaxYear2020!$A$2:$J$433,5,FALSE)</f>
        <v>2.37</v>
      </c>
      <c r="K103" s="54">
        <f>VLOOKUP($BK103,[1]TaxYear2020!$A$2:$J$433,6,FALSE)</f>
        <v>1.71</v>
      </c>
      <c r="L103" s="55">
        <f>VLOOKUP($BK103,[1]TaxYear2020!$A$2:$J$433,7,FALSE)</f>
        <v>0</v>
      </c>
      <c r="P103" s="54">
        <f>VLOOKUP($BK103,[1]TaxYear2021!$A$2:$J$433,5,FALSE)</f>
        <v>2.37</v>
      </c>
      <c r="Q103" s="54">
        <f>VLOOKUP($BK103,[1]TaxYear2021!$A$2:$J$433,6,FALSE)</f>
        <v>1.71</v>
      </c>
      <c r="R103" s="54">
        <f>VLOOKUP($BK103,[1]TaxYear2021!$A$2:$J$433,7,FALSE)</f>
        <v>0</v>
      </c>
      <c r="V103" s="54">
        <f>VLOOKUP($BK103,[1]TaxYear2022!$A$2:$J$433,5,FALSE)</f>
        <v>2.37</v>
      </c>
      <c r="W103" s="54">
        <f>VLOOKUP($BK103,[1]TaxYear2022!$A$2:$J$433,6,FALSE)</f>
        <v>1.71</v>
      </c>
      <c r="X103" s="55">
        <f>VLOOKUP($BK103,[1]TaxYear2022!$A$2:$J$433,7,FALSE)</f>
        <v>0</v>
      </c>
      <c r="AB103" s="54">
        <f>VLOOKUP($BK103,[1]TaxYear2023!$A$2:$J$433,5,FALSE)</f>
        <v>2.46</v>
      </c>
      <c r="AC103" s="54">
        <f>VLOOKUP($BK103,[1]TaxYear2023!$A$2:$J$433,6,FALSE)</f>
        <v>1.708</v>
      </c>
      <c r="AD103" s="55">
        <f>VLOOKUP($BK103,[1]TaxYear2023!$A$2:$J$433,7,FALSE)</f>
        <v>0</v>
      </c>
      <c r="AH103" s="54">
        <f>VLOOKUP($BK103,[1]TaxYear2024!$A$2:$J$433,5,FALSE)</f>
        <v>2.46</v>
      </c>
      <c r="AI103" s="54">
        <f>VLOOKUP($BK103,[1]TaxYear2024!$A$2:$J$433,6,FALSE)</f>
        <v>1.708</v>
      </c>
      <c r="AJ103" s="55">
        <f>VLOOKUP($BK103,[1]TaxYear2024!$A$2:$J$433,7,FALSE)</f>
        <v>0</v>
      </c>
      <c r="AK103" s="53">
        <v>1.7630999999999999</v>
      </c>
      <c r="AL103" s="54">
        <v>1.1011</v>
      </c>
      <c r="AN103" s="54">
        <f>VLOOKUP($BK103,[1]TaxYear2025!$A$2:$J$433,5,FALSE)</f>
        <v>1.76</v>
      </c>
      <c r="AO103" s="54">
        <f>VLOOKUP($BK103,[1]TaxYear2025!$A$2:$J$433,6,FALSE)</f>
        <v>1.1011</v>
      </c>
      <c r="AP103" s="55">
        <f>VLOOKUP($BK103,[1]TaxYear2025!$A$2:$J$433,7,FALSE)</f>
        <v>0</v>
      </c>
      <c r="AQ103" s="56">
        <f t="shared" ref="AQ103:AS166" si="24">IF(G103&gt;0,(J103/G103)-1,IF(D103&gt;0,(J103/D103)-1,0))</f>
        <v>-2.9527143881535878E-4</v>
      </c>
      <c r="AR103" s="56">
        <f t="shared" si="24"/>
        <v>0.17380560131795697</v>
      </c>
      <c r="AS103" s="56">
        <f t="shared" si="24"/>
        <v>0</v>
      </c>
      <c r="AT103" s="57">
        <f t="shared" ref="AT103:AV166" si="25">IF(M103&gt;0,(P103/M103)-1,IF(J103&gt;0,(P103/J103)-1,0))</f>
        <v>0</v>
      </c>
      <c r="AU103" s="56">
        <f t="shared" si="25"/>
        <v>0</v>
      </c>
      <c r="AV103" s="58">
        <f t="shared" si="25"/>
        <v>0</v>
      </c>
      <c r="AW103" s="56">
        <f t="shared" ref="AW103:AY166" si="26">IF(S103&gt;0,(V103/S103)-1,IF(P103&gt;0,(V103/P103)-1,0))</f>
        <v>0</v>
      </c>
      <c r="AX103" s="56">
        <f t="shared" si="26"/>
        <v>0</v>
      </c>
      <c r="AY103" s="58">
        <f t="shared" si="26"/>
        <v>0</v>
      </c>
      <c r="AZ103" s="56">
        <f t="shared" si="20"/>
        <v>3.7974683544303778E-2</v>
      </c>
      <c r="BA103" s="56">
        <f t="shared" si="20"/>
        <v>-1.1695906432748204E-3</v>
      </c>
      <c r="BB103" s="58">
        <f t="shared" si="20"/>
        <v>0</v>
      </c>
      <c r="BC103" s="56">
        <f t="shared" si="23"/>
        <v>0</v>
      </c>
      <c r="BD103" s="56">
        <f t="shared" si="23"/>
        <v>0</v>
      </c>
      <c r="BE103" s="58">
        <f t="shared" si="23"/>
        <v>0</v>
      </c>
      <c r="BF103" s="56">
        <f t="shared" si="22"/>
        <v>-1.7582666893538601E-3</v>
      </c>
      <c r="BG103" s="56">
        <f t="shared" si="22"/>
        <v>0</v>
      </c>
      <c r="BH103" s="58">
        <f t="shared" si="22"/>
        <v>0</v>
      </c>
      <c r="BJ103" s="18" t="s">
        <v>85</v>
      </c>
      <c r="BK103" s="18" t="str">
        <f t="shared" si="21"/>
        <v>023DYERTRIMBLE</v>
      </c>
    </row>
    <row r="104" spans="1:63" x14ac:dyDescent="0.25">
      <c r="A104" s="18" t="s">
        <v>86</v>
      </c>
      <c r="D104" s="53">
        <f>VLOOKUP($BK104,[1]TaxYear2019!$A$2:$J$433,5,FALSE)</f>
        <v>2.645</v>
      </c>
      <c r="E104" s="54">
        <f>VLOOKUP($BK104,[1]TaxYear2019!$A$2:$J$433,6,FALSE)</f>
        <v>0</v>
      </c>
      <c r="F104" s="55">
        <f>VLOOKUP($BK104,[1]TaxYear2019!$A$2:$J$433,7,FALSE)</f>
        <v>0</v>
      </c>
      <c r="G104" s="54">
        <v>2.3706999999999998</v>
      </c>
      <c r="J104" s="54">
        <f>VLOOKUP($BK104,[1]TaxYear2020!$A$2:$J$433,5,FALSE)</f>
        <v>2.37</v>
      </c>
      <c r="K104" s="54">
        <f>VLOOKUP($BK104,[1]TaxYear2020!$A$2:$J$433,6,FALSE)</f>
        <v>0</v>
      </c>
      <c r="L104" s="55">
        <f>VLOOKUP($BK104,[1]TaxYear2020!$A$2:$J$433,7,FALSE)</f>
        <v>0</v>
      </c>
      <c r="P104" s="54">
        <f>VLOOKUP($BK104,[1]TaxYear2021!$A$2:$J$433,5,FALSE)</f>
        <v>2.37</v>
      </c>
      <c r="Q104" s="54">
        <f>VLOOKUP($BK104,[1]TaxYear2021!$A$2:$J$433,6,FALSE)</f>
        <v>0</v>
      </c>
      <c r="R104" s="54">
        <f>VLOOKUP($BK104,[1]TaxYear2021!$A$2:$J$433,7,FALSE)</f>
        <v>0</v>
      </c>
      <c r="V104" s="54">
        <f>VLOOKUP($BK104,[1]TaxYear2022!$A$2:$J$433,5,FALSE)</f>
        <v>2.37</v>
      </c>
      <c r="W104" s="54">
        <f>VLOOKUP($BK104,[1]TaxYear2022!$A$2:$J$433,6,FALSE)</f>
        <v>0</v>
      </c>
      <c r="X104" s="55">
        <f>VLOOKUP($BK104,[1]TaxYear2022!$A$2:$J$433,7,FALSE)</f>
        <v>0</v>
      </c>
      <c r="AB104" s="54">
        <f>VLOOKUP($BK104,[1]TaxYear2023!$A$2:$J$433,5,FALSE)</f>
        <v>2.46</v>
      </c>
      <c r="AC104" s="54">
        <f>VLOOKUP($BK104,[1]TaxYear2023!$A$2:$J$433,6,FALSE)</f>
        <v>0</v>
      </c>
      <c r="AD104" s="55">
        <f>VLOOKUP($BK104,[1]TaxYear2023!$A$2:$J$433,7,FALSE)</f>
        <v>0</v>
      </c>
      <c r="AH104" s="54">
        <f>VLOOKUP($BK104,[1]TaxYear2024!$A$2:$J$433,5,FALSE)</f>
        <v>2.46</v>
      </c>
      <c r="AI104" s="54">
        <f>VLOOKUP($BK104,[1]TaxYear2024!$A$2:$J$433,6,FALSE)</f>
        <v>0</v>
      </c>
      <c r="AJ104" s="55">
        <f>VLOOKUP($BK104,[1]TaxYear2024!$A$2:$J$433,7,FALSE)</f>
        <v>0</v>
      </c>
      <c r="AK104" s="53">
        <v>1.7630999999999999</v>
      </c>
      <c r="AN104" s="54">
        <f>VLOOKUP($BK104,[1]TaxYear2025!$A$2:$J$433,5,FALSE)</f>
        <v>1.76</v>
      </c>
      <c r="AO104" s="54">
        <f>VLOOKUP($BK104,[1]TaxYear2025!$A$2:$J$433,6,FALSE)</f>
        <v>0</v>
      </c>
      <c r="AP104" s="55">
        <f>VLOOKUP($BK104,[1]TaxYear2025!$A$2:$J$433,7,FALSE)</f>
        <v>0</v>
      </c>
      <c r="AQ104" s="56">
        <f t="shared" si="24"/>
        <v>-2.9527143881535878E-4</v>
      </c>
      <c r="AR104" s="56">
        <f t="shared" si="24"/>
        <v>0</v>
      </c>
      <c r="AS104" s="56">
        <f t="shared" si="24"/>
        <v>0</v>
      </c>
      <c r="AT104" s="57">
        <f t="shared" si="25"/>
        <v>0</v>
      </c>
      <c r="AU104" s="56">
        <f t="shared" si="25"/>
        <v>0</v>
      </c>
      <c r="AV104" s="58">
        <f t="shared" si="25"/>
        <v>0</v>
      </c>
      <c r="AW104" s="56">
        <f t="shared" si="26"/>
        <v>0</v>
      </c>
      <c r="AX104" s="56">
        <f t="shared" si="26"/>
        <v>0</v>
      </c>
      <c r="AY104" s="58">
        <f t="shared" si="26"/>
        <v>0</v>
      </c>
      <c r="AZ104" s="56">
        <f t="shared" ref="AZ104:BB167" si="27">IF(Y104&gt;0,(AB104/Y104)-1,IF(V104&gt;0,(AB104/V104)-1,0))</f>
        <v>3.7974683544303778E-2</v>
      </c>
      <c r="BA104" s="56">
        <f t="shared" si="27"/>
        <v>0</v>
      </c>
      <c r="BB104" s="58">
        <f t="shared" si="27"/>
        <v>0</v>
      </c>
      <c r="BC104" s="56">
        <f t="shared" si="23"/>
        <v>0</v>
      </c>
      <c r="BD104" s="56">
        <f t="shared" si="23"/>
        <v>0</v>
      </c>
      <c r="BE104" s="58">
        <f t="shared" si="23"/>
        <v>0</v>
      </c>
      <c r="BF104" s="56">
        <f t="shared" si="22"/>
        <v>-1.7582666893538601E-3</v>
      </c>
      <c r="BG104" s="56">
        <f t="shared" si="22"/>
        <v>0</v>
      </c>
      <c r="BH104" s="58">
        <f t="shared" si="22"/>
        <v>0</v>
      </c>
      <c r="BJ104" s="18" t="s">
        <v>85</v>
      </c>
      <c r="BK104" s="18" t="str">
        <f t="shared" si="21"/>
        <v>023DYER</v>
      </c>
    </row>
    <row r="105" spans="1:63" x14ac:dyDescent="0.25">
      <c r="A105" s="18" t="s">
        <v>90</v>
      </c>
      <c r="B105" s="18" t="s">
        <v>453</v>
      </c>
      <c r="D105" s="53">
        <f>VLOOKUP($BK105,[1]TaxYear2019!$A$2:$J$433,5,FALSE)</f>
        <v>1.5074000000000001</v>
      </c>
      <c r="E105" s="54">
        <f>VLOOKUP($BK105,[1]TaxYear2019!$A$2:$J$433,6,FALSE)</f>
        <v>1.3408</v>
      </c>
      <c r="F105" s="55">
        <f>VLOOKUP($BK105,[1]TaxYear2019!$A$2:$J$433,7,FALSE)</f>
        <v>0</v>
      </c>
      <c r="J105" s="54">
        <f>VLOOKUP($BK105,[1]TaxYear2020!$A$2:$J$433,5,FALSE)</f>
        <v>1.5074000000000001</v>
      </c>
      <c r="K105" s="54">
        <f>VLOOKUP($BK105,[1]TaxYear2020!$A$2:$J$433,6,FALSE)</f>
        <v>1.3408</v>
      </c>
      <c r="L105" s="55">
        <f>VLOOKUP($BK105,[1]TaxYear2020!$A$2:$J$433,7,FALSE)</f>
        <v>0</v>
      </c>
      <c r="M105" s="53">
        <v>1.2915000000000001</v>
      </c>
      <c r="N105" s="54">
        <v>1.2339</v>
      </c>
      <c r="P105" s="54">
        <f>VLOOKUP($BK105,[1]TaxYear2021!$A$2:$J$433,5,FALSE)</f>
        <v>1.2915000000000001</v>
      </c>
      <c r="Q105" s="54">
        <f>VLOOKUP($BK105,[1]TaxYear2021!$A$2:$J$433,6,FALSE)</f>
        <v>1.2339</v>
      </c>
      <c r="R105" s="54">
        <f>VLOOKUP($BK105,[1]TaxYear2021!$A$2:$J$433,7,FALSE)</f>
        <v>0</v>
      </c>
      <c r="V105" s="54">
        <f>VLOOKUP($BK105,[1]TaxYear2022!$A$2:$J$433,5,FALSE)</f>
        <v>1.2915000000000001</v>
      </c>
      <c r="W105" s="54">
        <f>VLOOKUP($BK105,[1]TaxYear2022!$A$2:$J$433,6,FALSE)</f>
        <v>1.2339</v>
      </c>
      <c r="X105" s="55">
        <f>VLOOKUP($BK105,[1]TaxYear2022!$A$2:$J$433,7,FALSE)</f>
        <v>0</v>
      </c>
      <c r="AB105" s="54">
        <f>VLOOKUP($BK105,[1]TaxYear2023!$A$2:$J$433,5,FALSE)</f>
        <v>1.2915000000000001</v>
      </c>
      <c r="AC105" s="54">
        <f>VLOOKUP($BK105,[1]TaxYear2023!$A$2:$J$433,6,FALSE)</f>
        <v>1.2339</v>
      </c>
      <c r="AD105" s="55">
        <f>VLOOKUP($BK105,[1]TaxYear2023!$A$2:$J$433,7,FALSE)</f>
        <v>0</v>
      </c>
      <c r="AH105" s="54">
        <f>VLOOKUP($BK105,[1]TaxYear2024!$A$2:$J$433,5,FALSE)</f>
        <v>1.2915000000000001</v>
      </c>
      <c r="AI105" s="54">
        <f>VLOOKUP($BK105,[1]TaxYear2024!$A$2:$J$433,6,FALSE)</f>
        <v>1.2339</v>
      </c>
      <c r="AJ105" s="55">
        <f>VLOOKUP($BK105,[1]TaxYear2024!$A$2:$J$433,7,FALSE)</f>
        <v>0</v>
      </c>
      <c r="AK105" s="53">
        <v>0.93103999999999998</v>
      </c>
      <c r="AL105" s="54">
        <v>0.99612000000000001</v>
      </c>
      <c r="AN105" s="54">
        <f>VLOOKUP($BK105,[1]TaxYear2025!$A$2:$J$433,5,FALSE)</f>
        <v>0.93100000000000005</v>
      </c>
      <c r="AO105" s="54">
        <f>VLOOKUP($BK105,[1]TaxYear2025!$A$2:$J$433,6,FALSE)</f>
        <v>1.2339</v>
      </c>
      <c r="AP105" s="55">
        <f>VLOOKUP($BK105,[1]TaxYear2025!$A$2:$J$433,7,FALSE)</f>
        <v>0</v>
      </c>
      <c r="AQ105" s="56">
        <f t="shared" si="24"/>
        <v>0</v>
      </c>
      <c r="AR105" s="56">
        <f t="shared" si="24"/>
        <v>0</v>
      </c>
      <c r="AS105" s="56">
        <f t="shared" si="24"/>
        <v>0</v>
      </c>
      <c r="AT105" s="57">
        <f t="shared" si="25"/>
        <v>0</v>
      </c>
      <c r="AU105" s="56">
        <f t="shared" si="25"/>
        <v>0</v>
      </c>
      <c r="AV105" s="58">
        <f t="shared" si="25"/>
        <v>0</v>
      </c>
      <c r="AW105" s="56">
        <f t="shared" si="26"/>
        <v>0</v>
      </c>
      <c r="AX105" s="56">
        <f t="shared" si="26"/>
        <v>0</v>
      </c>
      <c r="AY105" s="58">
        <f t="shared" si="26"/>
        <v>0</v>
      </c>
      <c r="AZ105" s="56">
        <f t="shared" si="27"/>
        <v>0</v>
      </c>
      <c r="BA105" s="56">
        <f t="shared" si="27"/>
        <v>0</v>
      </c>
      <c r="BB105" s="58">
        <f t="shared" si="27"/>
        <v>0</v>
      </c>
      <c r="BC105" s="56">
        <f t="shared" si="23"/>
        <v>0</v>
      </c>
      <c r="BD105" s="56">
        <f t="shared" si="23"/>
        <v>0</v>
      </c>
      <c r="BE105" s="58">
        <f t="shared" si="23"/>
        <v>0</v>
      </c>
      <c r="BF105" s="56">
        <f t="shared" si="22"/>
        <v>-4.2962708369009839E-5</v>
      </c>
      <c r="BG105" s="56">
        <f t="shared" si="22"/>
        <v>0.23870617997831589</v>
      </c>
      <c r="BH105" s="58">
        <f t="shared" si="22"/>
        <v>0</v>
      </c>
      <c r="BJ105" s="18" t="s">
        <v>89</v>
      </c>
      <c r="BK105" s="18" t="str">
        <f t="shared" si="21"/>
        <v>024FAYETTEGALLAWAY</v>
      </c>
    </row>
    <row r="106" spans="1:63" x14ac:dyDescent="0.25">
      <c r="A106" s="18" t="s">
        <v>90</v>
      </c>
      <c r="B106" s="18" t="s">
        <v>454</v>
      </c>
      <c r="D106" s="53">
        <f>VLOOKUP($BK106,[1]TaxYear2019!$A$2:$J$433,5,FALSE)</f>
        <v>1.5074000000000001</v>
      </c>
      <c r="E106" s="54">
        <f>VLOOKUP($BK106,[1]TaxYear2019!$A$2:$J$433,6,FALSE)</f>
        <v>0.75</v>
      </c>
      <c r="F106" s="55">
        <f>VLOOKUP($BK106,[1]TaxYear2019!$A$2:$J$433,7,FALSE)</f>
        <v>0</v>
      </c>
      <c r="J106" s="54">
        <f>VLOOKUP($BK106,[1]TaxYear2020!$A$2:$J$433,5,FALSE)</f>
        <v>1.5074000000000001</v>
      </c>
      <c r="K106" s="54">
        <f>VLOOKUP($BK106,[1]TaxYear2020!$A$2:$J$433,6,FALSE)</f>
        <v>0.75</v>
      </c>
      <c r="L106" s="55">
        <f>VLOOKUP($BK106,[1]TaxYear2020!$A$2:$J$433,7,FALSE)</f>
        <v>0</v>
      </c>
      <c r="M106" s="53">
        <v>1.2915000000000001</v>
      </c>
      <c r="N106" s="54">
        <v>0.72599999999999998</v>
      </c>
      <c r="P106" s="54">
        <f>VLOOKUP($BK106,[1]TaxYear2021!$A$2:$J$433,5,FALSE)</f>
        <v>1.2915000000000001</v>
      </c>
      <c r="Q106" s="54">
        <f>VLOOKUP($BK106,[1]TaxYear2021!$A$2:$J$433,6,FALSE)</f>
        <v>0.75</v>
      </c>
      <c r="R106" s="54">
        <f>VLOOKUP($BK106,[1]TaxYear2021!$A$2:$J$433,7,FALSE)</f>
        <v>0</v>
      </c>
      <c r="V106" s="54">
        <f>VLOOKUP($BK106,[1]TaxYear2022!$A$2:$J$433,5,FALSE)</f>
        <v>1.2915000000000001</v>
      </c>
      <c r="W106" s="54">
        <f>VLOOKUP($BK106,[1]TaxYear2022!$A$2:$J$433,6,FALSE)</f>
        <v>0.75</v>
      </c>
      <c r="X106" s="55">
        <f>VLOOKUP($BK106,[1]TaxYear2022!$A$2:$J$433,7,FALSE)</f>
        <v>0</v>
      </c>
      <c r="AB106" s="54">
        <f>VLOOKUP($BK106,[1]TaxYear2023!$A$2:$J$433,5,FALSE)</f>
        <v>1.2915000000000001</v>
      </c>
      <c r="AC106" s="54">
        <f>VLOOKUP($BK106,[1]TaxYear2023!$A$2:$J$433,6,FALSE)</f>
        <v>0.75</v>
      </c>
      <c r="AD106" s="55">
        <f>VLOOKUP($BK106,[1]TaxYear2023!$A$2:$J$433,7,FALSE)</f>
        <v>0</v>
      </c>
      <c r="AH106" s="54">
        <f>VLOOKUP($BK106,[1]TaxYear2024!$A$2:$J$433,5,FALSE)</f>
        <v>1.2915000000000001</v>
      </c>
      <c r="AI106" s="54">
        <f>VLOOKUP($BK106,[1]TaxYear2024!$A$2:$J$433,6,FALSE)</f>
        <v>1.5</v>
      </c>
      <c r="AJ106" s="55">
        <f>VLOOKUP($BK106,[1]TaxYear2024!$A$2:$J$433,7,FALSE)</f>
        <v>0</v>
      </c>
      <c r="AK106" s="53">
        <v>0.93103999999999998</v>
      </c>
      <c r="AL106" s="54">
        <v>1.3085500000000001</v>
      </c>
      <c r="AN106" s="54">
        <f>VLOOKUP($BK106,[1]TaxYear2025!$A$2:$J$433,5,FALSE)</f>
        <v>0.93100000000000005</v>
      </c>
      <c r="AO106" s="54">
        <f>VLOOKUP($BK106,[1]TaxYear2025!$A$2:$J$433,6,FALSE)</f>
        <v>1.5</v>
      </c>
      <c r="AP106" s="55">
        <f>VLOOKUP($BK106,[1]TaxYear2025!$A$2:$J$433,7,FALSE)</f>
        <v>0</v>
      </c>
      <c r="AQ106" s="56">
        <f t="shared" si="24"/>
        <v>0</v>
      </c>
      <c r="AR106" s="56">
        <f t="shared" si="24"/>
        <v>0</v>
      </c>
      <c r="AS106" s="56">
        <f t="shared" si="24"/>
        <v>0</v>
      </c>
      <c r="AT106" s="57">
        <f t="shared" si="25"/>
        <v>0</v>
      </c>
      <c r="AU106" s="56">
        <f t="shared" si="25"/>
        <v>3.3057851239669533E-2</v>
      </c>
      <c r="AV106" s="58">
        <f t="shared" si="25"/>
        <v>0</v>
      </c>
      <c r="AW106" s="56">
        <f t="shared" si="26"/>
        <v>0</v>
      </c>
      <c r="AX106" s="56">
        <f t="shared" si="26"/>
        <v>0</v>
      </c>
      <c r="AY106" s="58">
        <f t="shared" si="26"/>
        <v>0</v>
      </c>
      <c r="AZ106" s="56">
        <f t="shared" si="27"/>
        <v>0</v>
      </c>
      <c r="BA106" s="56">
        <f t="shared" si="27"/>
        <v>0</v>
      </c>
      <c r="BB106" s="58">
        <f t="shared" si="27"/>
        <v>0</v>
      </c>
      <c r="BC106" s="56">
        <f t="shared" si="23"/>
        <v>0</v>
      </c>
      <c r="BD106" s="56">
        <f t="shared" si="23"/>
        <v>1</v>
      </c>
      <c r="BE106" s="58">
        <f t="shared" si="23"/>
        <v>0</v>
      </c>
      <c r="BF106" s="56">
        <f t="shared" si="22"/>
        <v>-4.2962708369009839E-5</v>
      </c>
      <c r="BG106" s="56">
        <f t="shared" si="22"/>
        <v>0.14630698100951434</v>
      </c>
      <c r="BH106" s="58">
        <f t="shared" si="22"/>
        <v>0</v>
      </c>
      <c r="BJ106" s="18" t="s">
        <v>89</v>
      </c>
      <c r="BK106" s="18" t="str">
        <f t="shared" si="21"/>
        <v>024FAYETTEGRAND JUNCTION</v>
      </c>
    </row>
    <row r="107" spans="1:63" x14ac:dyDescent="0.25">
      <c r="A107" s="18" t="s">
        <v>90</v>
      </c>
      <c r="B107" s="18" t="s">
        <v>455</v>
      </c>
      <c r="D107" s="53">
        <f>VLOOKUP($BK107,[1]TaxYear2019!$A$2:$J$433,5,FALSE)</f>
        <v>1.5074000000000001</v>
      </c>
      <c r="E107" s="54">
        <f>VLOOKUP($BK107,[1]TaxYear2019!$A$2:$J$433,6,FALSE)</f>
        <v>1.4313</v>
      </c>
      <c r="F107" s="55">
        <f>VLOOKUP($BK107,[1]TaxYear2019!$A$2:$J$433,7,FALSE)</f>
        <v>0</v>
      </c>
      <c r="J107" s="54">
        <f>VLOOKUP($BK107,[1]TaxYear2020!$A$2:$J$433,5,FALSE)</f>
        <v>1.5074000000000001</v>
      </c>
      <c r="K107" s="54">
        <f>VLOOKUP($BK107,[1]TaxYear2020!$A$2:$J$433,6,FALSE)</f>
        <v>1.4313</v>
      </c>
      <c r="L107" s="55">
        <f>VLOOKUP($BK107,[1]TaxYear2020!$A$2:$J$433,7,FALSE)</f>
        <v>0</v>
      </c>
      <c r="M107" s="53">
        <v>1.2915000000000001</v>
      </c>
      <c r="N107" s="54">
        <v>1.1860999999999999</v>
      </c>
      <c r="P107" s="54">
        <f>VLOOKUP($BK107,[1]TaxYear2021!$A$2:$J$433,5,FALSE)</f>
        <v>1.2915000000000001</v>
      </c>
      <c r="Q107" s="54">
        <f>VLOOKUP($BK107,[1]TaxYear2021!$A$2:$J$433,6,FALSE)</f>
        <v>1.1860999999999999</v>
      </c>
      <c r="R107" s="54">
        <f>VLOOKUP($BK107,[1]TaxYear2021!$A$2:$J$433,7,FALSE)</f>
        <v>0</v>
      </c>
      <c r="V107" s="54">
        <f>VLOOKUP($BK107,[1]TaxYear2022!$A$2:$J$433,5,FALSE)</f>
        <v>1.2915000000000001</v>
      </c>
      <c r="W107" s="54">
        <f>VLOOKUP($BK107,[1]TaxYear2022!$A$2:$J$433,6,FALSE)</f>
        <v>1.1860999999999999</v>
      </c>
      <c r="X107" s="55">
        <f>VLOOKUP($BK107,[1]TaxYear2022!$A$2:$J$433,7,FALSE)</f>
        <v>0</v>
      </c>
      <c r="AB107" s="54">
        <f>VLOOKUP($BK107,[1]TaxYear2023!$A$2:$J$433,5,FALSE)</f>
        <v>1.2915000000000001</v>
      </c>
      <c r="AC107" s="54">
        <f>VLOOKUP($BK107,[1]TaxYear2023!$A$2:$J$433,6,FALSE)</f>
        <v>1.2482</v>
      </c>
      <c r="AD107" s="55">
        <f>VLOOKUP($BK107,[1]TaxYear2023!$A$2:$J$433,7,FALSE)</f>
        <v>0</v>
      </c>
      <c r="AH107" s="54">
        <f>VLOOKUP($BK107,[1]TaxYear2024!$A$2:$J$433,5,FALSE)</f>
        <v>1.2915000000000001</v>
      </c>
      <c r="AI107" s="54">
        <f>VLOOKUP($BK107,[1]TaxYear2024!$A$2:$J$433,6,FALSE)</f>
        <v>1.2482</v>
      </c>
      <c r="AJ107" s="55">
        <f>VLOOKUP($BK107,[1]TaxYear2024!$A$2:$J$433,7,FALSE)</f>
        <v>0</v>
      </c>
      <c r="AK107" s="53">
        <v>0.93103999999999998</v>
      </c>
      <c r="AL107" s="54">
        <v>0.83104</v>
      </c>
      <c r="AN107" s="54">
        <f>VLOOKUP($BK107,[1]TaxYear2025!$A$2:$J$433,5,FALSE)</f>
        <v>0.93100000000000005</v>
      </c>
      <c r="AO107" s="54">
        <f>VLOOKUP($BK107,[1]TaxYear2025!$A$2:$J$433,6,FALSE)</f>
        <v>1.2565</v>
      </c>
      <c r="AP107" s="55">
        <f>VLOOKUP($BK107,[1]TaxYear2025!$A$2:$J$433,7,FALSE)</f>
        <v>0</v>
      </c>
      <c r="AQ107" s="56">
        <f t="shared" si="24"/>
        <v>0</v>
      </c>
      <c r="AR107" s="56">
        <f t="shared" si="24"/>
        <v>0</v>
      </c>
      <c r="AS107" s="56">
        <f t="shared" si="24"/>
        <v>0</v>
      </c>
      <c r="AT107" s="57">
        <f t="shared" si="25"/>
        <v>0</v>
      </c>
      <c r="AU107" s="56">
        <f t="shared" si="25"/>
        <v>0</v>
      </c>
      <c r="AV107" s="58">
        <f t="shared" si="25"/>
        <v>0</v>
      </c>
      <c r="AW107" s="56">
        <f t="shared" si="26"/>
        <v>0</v>
      </c>
      <c r="AX107" s="56">
        <f t="shared" si="26"/>
        <v>0</v>
      </c>
      <c r="AY107" s="58">
        <f t="shared" si="26"/>
        <v>0</v>
      </c>
      <c r="AZ107" s="56">
        <f t="shared" si="27"/>
        <v>0</v>
      </c>
      <c r="BA107" s="56">
        <f t="shared" si="27"/>
        <v>5.2356462355619193E-2</v>
      </c>
      <c r="BB107" s="58">
        <f t="shared" si="27"/>
        <v>0</v>
      </c>
      <c r="BC107" s="56">
        <f t="shared" si="23"/>
        <v>0</v>
      </c>
      <c r="BD107" s="56">
        <f t="shared" si="23"/>
        <v>0</v>
      </c>
      <c r="BE107" s="58">
        <f t="shared" si="23"/>
        <v>0</v>
      </c>
      <c r="BF107" s="56">
        <f t="shared" si="22"/>
        <v>-4.2962708369009839E-5</v>
      </c>
      <c r="BG107" s="56">
        <f t="shared" si="22"/>
        <v>0.51196091644204844</v>
      </c>
      <c r="BH107" s="58">
        <f t="shared" si="22"/>
        <v>0</v>
      </c>
      <c r="BJ107" s="18" t="s">
        <v>89</v>
      </c>
      <c r="BK107" s="18" t="str">
        <f t="shared" si="21"/>
        <v>024FAYETTELaGRANGE</v>
      </c>
    </row>
    <row r="108" spans="1:63" x14ac:dyDescent="0.25">
      <c r="A108" s="18" t="s">
        <v>90</v>
      </c>
      <c r="B108" s="18" t="s">
        <v>456</v>
      </c>
      <c r="D108" s="53">
        <f>VLOOKUP($BK108,[1]TaxYear2019!$A$2:$J$433,5,FALSE)</f>
        <v>1.5074000000000001</v>
      </c>
      <c r="E108" s="54">
        <f>VLOOKUP($BK108,[1]TaxYear2019!$A$2:$J$433,6,FALSE)</f>
        <v>2</v>
      </c>
      <c r="F108" s="55">
        <f>VLOOKUP($BK108,[1]TaxYear2019!$A$2:$J$433,7,FALSE)</f>
        <v>0</v>
      </c>
      <c r="J108" s="54">
        <f>VLOOKUP($BK108,[1]TaxYear2020!$A$2:$J$433,5,FALSE)</f>
        <v>1.5074000000000001</v>
      </c>
      <c r="K108" s="54">
        <f>VLOOKUP($BK108,[1]TaxYear2020!$A$2:$J$433,6,FALSE)</f>
        <v>2</v>
      </c>
      <c r="L108" s="55">
        <f>VLOOKUP($BK108,[1]TaxYear2020!$A$2:$J$433,7,FALSE)</f>
        <v>0</v>
      </c>
      <c r="M108" s="53">
        <v>1.2915000000000001</v>
      </c>
      <c r="N108" s="54">
        <v>1.7955000000000001</v>
      </c>
      <c r="P108" s="54">
        <f>VLOOKUP($BK108,[1]TaxYear2021!$A$2:$J$433,5,FALSE)</f>
        <v>1.2915000000000001</v>
      </c>
      <c r="Q108" s="54">
        <f>VLOOKUP($BK108,[1]TaxYear2021!$A$2:$J$433,6,FALSE)</f>
        <v>1.7955000000000001</v>
      </c>
      <c r="R108" s="54">
        <f>VLOOKUP($BK108,[1]TaxYear2021!$A$2:$J$433,7,FALSE)</f>
        <v>0</v>
      </c>
      <c r="V108" s="54">
        <f>VLOOKUP($BK108,[1]TaxYear2022!$A$2:$J$433,5,FALSE)</f>
        <v>1.2915000000000001</v>
      </c>
      <c r="W108" s="54">
        <f>VLOOKUP($BK108,[1]TaxYear2022!$A$2:$J$433,6,FALSE)</f>
        <v>1.7955000000000001</v>
      </c>
      <c r="X108" s="55">
        <f>VLOOKUP($BK108,[1]TaxYear2022!$A$2:$J$433,7,FALSE)</f>
        <v>0</v>
      </c>
      <c r="AB108" s="54">
        <f>VLOOKUP($BK108,[1]TaxYear2023!$A$2:$J$433,5,FALSE)</f>
        <v>1.2915000000000001</v>
      </c>
      <c r="AC108" s="54">
        <f>VLOOKUP($BK108,[1]TaxYear2023!$A$2:$J$433,6,FALSE)</f>
        <v>1.7955000000000001</v>
      </c>
      <c r="AD108" s="55">
        <f>VLOOKUP($BK108,[1]TaxYear2023!$A$2:$J$433,7,FALSE)</f>
        <v>0</v>
      </c>
      <c r="AH108" s="54">
        <f>VLOOKUP($BK108,[1]TaxYear2024!$A$2:$J$433,5,FALSE)</f>
        <v>1.2915000000000001</v>
      </c>
      <c r="AI108" s="54">
        <f>VLOOKUP($BK108,[1]TaxYear2024!$A$2:$J$433,6,FALSE)</f>
        <v>1.7955000000000001</v>
      </c>
      <c r="AJ108" s="55">
        <f>VLOOKUP($BK108,[1]TaxYear2024!$A$2:$J$433,7,FALSE)</f>
        <v>0</v>
      </c>
      <c r="AK108" s="53">
        <v>0.93103999999999998</v>
      </c>
      <c r="AL108" s="54">
        <v>1.3711899999999999</v>
      </c>
      <c r="AN108" s="54">
        <f>VLOOKUP($BK108,[1]TaxYear2025!$A$2:$J$433,5,FALSE)</f>
        <v>0.93100000000000005</v>
      </c>
      <c r="AO108" s="54">
        <f>VLOOKUP($BK108,[1]TaxYear2025!$A$2:$J$433,6,FALSE)</f>
        <v>1.3711899999999999</v>
      </c>
      <c r="AP108" s="55">
        <f>VLOOKUP($BK108,[1]TaxYear2025!$A$2:$J$433,7,FALSE)</f>
        <v>0</v>
      </c>
      <c r="AQ108" s="56">
        <f t="shared" si="24"/>
        <v>0</v>
      </c>
      <c r="AR108" s="56">
        <f t="shared" si="24"/>
        <v>0</v>
      </c>
      <c r="AS108" s="56">
        <f t="shared" si="24"/>
        <v>0</v>
      </c>
      <c r="AT108" s="57">
        <f t="shared" si="25"/>
        <v>0</v>
      </c>
      <c r="AU108" s="56">
        <f t="shared" si="25"/>
        <v>0</v>
      </c>
      <c r="AV108" s="58">
        <f t="shared" si="25"/>
        <v>0</v>
      </c>
      <c r="AW108" s="56">
        <f t="shared" si="26"/>
        <v>0</v>
      </c>
      <c r="AX108" s="56">
        <f t="shared" si="26"/>
        <v>0</v>
      </c>
      <c r="AY108" s="58">
        <f t="shared" si="26"/>
        <v>0</v>
      </c>
      <c r="AZ108" s="56">
        <f t="shared" si="27"/>
        <v>0</v>
      </c>
      <c r="BA108" s="56">
        <f t="shared" si="27"/>
        <v>0</v>
      </c>
      <c r="BB108" s="58">
        <f t="shared" si="27"/>
        <v>0</v>
      </c>
      <c r="BC108" s="56">
        <f t="shared" si="23"/>
        <v>0</v>
      </c>
      <c r="BD108" s="56">
        <f t="shared" si="23"/>
        <v>0</v>
      </c>
      <c r="BE108" s="58">
        <f t="shared" si="23"/>
        <v>0</v>
      </c>
      <c r="BF108" s="56">
        <f t="shared" si="22"/>
        <v>-4.2962708369009839E-5</v>
      </c>
      <c r="BG108" s="56">
        <f t="shared" si="22"/>
        <v>0</v>
      </c>
      <c r="BH108" s="58">
        <f t="shared" si="22"/>
        <v>0</v>
      </c>
      <c r="BJ108" s="18" t="s">
        <v>89</v>
      </c>
      <c r="BK108" s="18" t="str">
        <f t="shared" si="21"/>
        <v>024FAYETTEMOSCOW</v>
      </c>
    </row>
    <row r="109" spans="1:63" x14ac:dyDescent="0.25">
      <c r="A109" s="18" t="s">
        <v>90</v>
      </c>
      <c r="B109" s="18" t="s">
        <v>457</v>
      </c>
      <c r="D109" s="53">
        <f>VLOOKUP($BK109,[1]TaxYear2019!$A$2:$J$433,5,FALSE)</f>
        <v>1.5074000000000001</v>
      </c>
      <c r="E109" s="54">
        <f>VLOOKUP($BK109,[1]TaxYear2019!$A$2:$J$433,6,FALSE)</f>
        <v>0.52200000000000002</v>
      </c>
      <c r="F109" s="55">
        <f>VLOOKUP($BK109,[1]TaxYear2019!$A$2:$J$433,7,FALSE)</f>
        <v>0</v>
      </c>
      <c r="J109" s="54">
        <f>VLOOKUP($BK109,[1]TaxYear2020!$A$2:$J$433,5,FALSE)</f>
        <v>1.5074000000000001</v>
      </c>
      <c r="K109" s="54">
        <f>VLOOKUP($BK109,[1]TaxYear2020!$A$2:$J$433,6,FALSE)</f>
        <v>0.52200000000000002</v>
      </c>
      <c r="L109" s="55">
        <f>VLOOKUP($BK109,[1]TaxYear2020!$A$2:$J$433,7,FALSE)</f>
        <v>0</v>
      </c>
      <c r="M109" s="53">
        <v>1.2915000000000001</v>
      </c>
      <c r="N109" s="54">
        <v>0.42120000000000002</v>
      </c>
      <c r="P109" s="54">
        <f>VLOOKUP($BK109,[1]TaxYear2021!$A$2:$J$433,5,FALSE)</f>
        <v>1.2915000000000001</v>
      </c>
      <c r="Q109" s="54">
        <f>VLOOKUP($BK109,[1]TaxYear2021!$A$2:$J$433,6,FALSE)</f>
        <v>0.42120000000000002</v>
      </c>
      <c r="R109" s="54">
        <f>VLOOKUP($BK109,[1]TaxYear2021!$A$2:$J$433,7,FALSE)</f>
        <v>0</v>
      </c>
      <c r="V109" s="54">
        <f>VLOOKUP($BK109,[1]TaxYear2022!$A$2:$J$433,5,FALSE)</f>
        <v>1.2915000000000001</v>
      </c>
      <c r="W109" s="54">
        <f>VLOOKUP($BK109,[1]TaxYear2022!$A$2:$J$433,6,FALSE)</f>
        <v>0.42120000000000002</v>
      </c>
      <c r="X109" s="55">
        <f>VLOOKUP($BK109,[1]TaxYear2022!$A$2:$J$433,7,FALSE)</f>
        <v>0</v>
      </c>
      <c r="AB109" s="54">
        <f>VLOOKUP($BK109,[1]TaxYear2023!$A$2:$J$433,5,FALSE)</f>
        <v>1.2915000000000001</v>
      </c>
      <c r="AC109" s="54">
        <f>VLOOKUP($BK109,[1]TaxYear2023!$A$2:$J$433,6,FALSE)</f>
        <v>0.63419999999999999</v>
      </c>
      <c r="AD109" s="55">
        <f>VLOOKUP($BK109,[1]TaxYear2023!$A$2:$J$433,7,FALSE)</f>
        <v>0</v>
      </c>
      <c r="AH109" s="54">
        <f>VLOOKUP($BK109,[1]TaxYear2024!$A$2:$J$433,5,FALSE)</f>
        <v>1.2915000000000001</v>
      </c>
      <c r="AI109" s="54">
        <f>VLOOKUP($BK109,[1]TaxYear2024!$A$2:$J$433,6,FALSE)</f>
        <v>0.63419999999999999</v>
      </c>
      <c r="AJ109" s="55">
        <f>VLOOKUP($BK109,[1]TaxYear2024!$A$2:$J$433,7,FALSE)</f>
        <v>0</v>
      </c>
      <c r="AK109" s="53">
        <v>0.93103999999999998</v>
      </c>
      <c r="AL109" s="54">
        <v>0.44188</v>
      </c>
      <c r="AN109" s="54">
        <f>VLOOKUP($BK109,[1]TaxYear2025!$A$2:$J$433,5,FALSE)</f>
        <v>0.93100000000000005</v>
      </c>
      <c r="AO109" s="54">
        <f>VLOOKUP($BK109,[1]TaxYear2025!$A$2:$J$433,6,FALSE)</f>
        <v>0.63419999999999999</v>
      </c>
      <c r="AP109" s="55">
        <f>VLOOKUP($BK109,[1]TaxYear2025!$A$2:$J$433,7,FALSE)</f>
        <v>0</v>
      </c>
      <c r="AQ109" s="56">
        <f t="shared" si="24"/>
        <v>0</v>
      </c>
      <c r="AR109" s="56">
        <f t="shared" si="24"/>
        <v>0</v>
      </c>
      <c r="AS109" s="56">
        <f t="shared" si="24"/>
        <v>0</v>
      </c>
      <c r="AT109" s="57">
        <f t="shared" si="25"/>
        <v>0</v>
      </c>
      <c r="AU109" s="56">
        <f t="shared" si="25"/>
        <v>0</v>
      </c>
      <c r="AV109" s="58">
        <f t="shared" si="25"/>
        <v>0</v>
      </c>
      <c r="AW109" s="56">
        <f t="shared" si="26"/>
        <v>0</v>
      </c>
      <c r="AX109" s="56">
        <f t="shared" si="26"/>
        <v>0</v>
      </c>
      <c r="AY109" s="58">
        <f t="shared" si="26"/>
        <v>0</v>
      </c>
      <c r="AZ109" s="56">
        <f t="shared" si="27"/>
        <v>0</v>
      </c>
      <c r="BA109" s="56">
        <f t="shared" si="27"/>
        <v>0.5056980056980056</v>
      </c>
      <c r="BB109" s="58">
        <f t="shared" si="27"/>
        <v>0</v>
      </c>
      <c r="BC109" s="56">
        <f t="shared" si="23"/>
        <v>0</v>
      </c>
      <c r="BD109" s="56">
        <f t="shared" si="23"/>
        <v>0</v>
      </c>
      <c r="BE109" s="58">
        <f t="shared" si="23"/>
        <v>0</v>
      </c>
      <c r="BF109" s="56">
        <f t="shared" si="22"/>
        <v>-4.2962708369009839E-5</v>
      </c>
      <c r="BG109" s="56">
        <f t="shared" si="22"/>
        <v>0.43523128451163218</v>
      </c>
      <c r="BH109" s="58">
        <f t="shared" si="22"/>
        <v>0</v>
      </c>
      <c r="BJ109" s="18" t="s">
        <v>89</v>
      </c>
      <c r="BK109" s="18" t="str">
        <f t="shared" si="21"/>
        <v>024FAYETTEOAKLAND</v>
      </c>
    </row>
    <row r="110" spans="1:63" x14ac:dyDescent="0.25">
      <c r="A110" s="18" t="s">
        <v>90</v>
      </c>
      <c r="B110" s="18" t="s">
        <v>458</v>
      </c>
      <c r="D110" s="53">
        <f>VLOOKUP($BK110,[1]TaxYear2019!$A$2:$J$433,5,FALSE)</f>
        <v>1.5074000000000001</v>
      </c>
      <c r="E110" s="54">
        <f>VLOOKUP($BK110,[1]TaxYear2019!$A$2:$J$433,6,FALSE)</f>
        <v>0.37490000000000001</v>
      </c>
      <c r="F110" s="55">
        <f>VLOOKUP($BK110,[1]TaxYear2019!$A$2:$J$433,7,FALSE)</f>
        <v>0</v>
      </c>
      <c r="J110" s="54">
        <f>VLOOKUP($BK110,[1]TaxYear2020!$A$2:$J$433,5,FALSE)</f>
        <v>1.5074000000000001</v>
      </c>
      <c r="K110" s="54">
        <f>VLOOKUP($BK110,[1]TaxYear2020!$A$2:$J$433,6,FALSE)</f>
        <v>0.37490000000000001</v>
      </c>
      <c r="L110" s="55">
        <f>VLOOKUP($BK110,[1]TaxYear2020!$A$2:$J$433,7,FALSE)</f>
        <v>0</v>
      </c>
      <c r="M110" s="53">
        <v>1.2915000000000001</v>
      </c>
      <c r="N110" s="54">
        <v>0.31759999999999999</v>
      </c>
      <c r="P110" s="54">
        <f>VLOOKUP($BK110,[1]TaxYear2021!$A$2:$J$433,5,FALSE)</f>
        <v>1.2915000000000001</v>
      </c>
      <c r="Q110" s="54">
        <f>VLOOKUP($BK110,[1]TaxYear2021!$A$2:$J$433,6,FALSE)</f>
        <v>0.31759999999999999</v>
      </c>
      <c r="R110" s="54">
        <f>VLOOKUP($BK110,[1]TaxYear2021!$A$2:$J$433,7,FALSE)</f>
        <v>0</v>
      </c>
      <c r="V110" s="54">
        <f>VLOOKUP($BK110,[1]TaxYear2022!$A$2:$J$433,5,FALSE)</f>
        <v>1.2915000000000001</v>
      </c>
      <c r="W110" s="54">
        <f>VLOOKUP($BK110,[1]TaxYear2022!$A$2:$J$433,6,FALSE)</f>
        <v>0.31759999999999999</v>
      </c>
      <c r="X110" s="55">
        <f>VLOOKUP($BK110,[1]TaxYear2022!$A$2:$J$433,7,FALSE)</f>
        <v>0</v>
      </c>
      <c r="AB110" s="54">
        <f>VLOOKUP($BK110,[1]TaxYear2023!$A$2:$J$433,5,FALSE)</f>
        <v>1.2915000000000001</v>
      </c>
      <c r="AC110" s="54">
        <f>VLOOKUP($BK110,[1]TaxYear2023!$A$2:$J$433,6,FALSE)</f>
        <v>0.41760000000000003</v>
      </c>
      <c r="AD110" s="55">
        <f>VLOOKUP($BK110,[1]TaxYear2023!$A$2:$J$433,7,FALSE)</f>
        <v>0</v>
      </c>
      <c r="AH110" s="54">
        <f>VLOOKUP($BK110,[1]TaxYear2024!$A$2:$J$433,5,FALSE)</f>
        <v>1.2915000000000001</v>
      </c>
      <c r="AI110" s="54">
        <f>VLOOKUP($BK110,[1]TaxYear2024!$A$2:$J$433,6,FALSE)</f>
        <v>0.46760000000000002</v>
      </c>
      <c r="AJ110" s="55">
        <f>VLOOKUP($BK110,[1]TaxYear2024!$A$2:$J$433,7,FALSE)</f>
        <v>0</v>
      </c>
      <c r="AK110" s="53">
        <v>0.93103999999999998</v>
      </c>
      <c r="AL110" s="54">
        <v>0.33838000000000001</v>
      </c>
      <c r="AN110" s="54">
        <f>VLOOKUP($BK110,[1]TaxYear2025!$A$2:$J$433,5,FALSE)</f>
        <v>0.93100000000000005</v>
      </c>
      <c r="AO110" s="54">
        <f>VLOOKUP($BK110,[1]TaxYear2025!$A$2:$J$433,6,FALSE)</f>
        <v>0.40510000000000002</v>
      </c>
      <c r="AP110" s="55">
        <f>VLOOKUP($BK110,[1]TaxYear2025!$A$2:$J$433,7,FALSE)</f>
        <v>0</v>
      </c>
      <c r="AQ110" s="56">
        <f t="shared" si="24"/>
        <v>0</v>
      </c>
      <c r="AR110" s="56">
        <f t="shared" si="24"/>
        <v>0</v>
      </c>
      <c r="AS110" s="56">
        <f t="shared" si="24"/>
        <v>0</v>
      </c>
      <c r="AT110" s="57">
        <f t="shared" si="25"/>
        <v>0</v>
      </c>
      <c r="AU110" s="56">
        <f t="shared" si="25"/>
        <v>0</v>
      </c>
      <c r="AV110" s="58">
        <f t="shared" si="25"/>
        <v>0</v>
      </c>
      <c r="AW110" s="56">
        <f t="shared" si="26"/>
        <v>0</v>
      </c>
      <c r="AX110" s="56">
        <f t="shared" si="26"/>
        <v>0</v>
      </c>
      <c r="AY110" s="58">
        <f t="shared" si="26"/>
        <v>0</v>
      </c>
      <c r="AZ110" s="56">
        <f t="shared" si="27"/>
        <v>0</v>
      </c>
      <c r="BA110" s="56">
        <f t="shared" si="27"/>
        <v>0.31486146095717893</v>
      </c>
      <c r="BB110" s="58">
        <f t="shared" si="27"/>
        <v>0</v>
      </c>
      <c r="BC110" s="56">
        <f t="shared" si="23"/>
        <v>0</v>
      </c>
      <c r="BD110" s="56">
        <f t="shared" si="23"/>
        <v>0.11973180076628354</v>
      </c>
      <c r="BE110" s="58">
        <f t="shared" si="23"/>
        <v>0</v>
      </c>
      <c r="BF110" s="56">
        <f t="shared" si="22"/>
        <v>-4.2962708369009839E-5</v>
      </c>
      <c r="BG110" s="56">
        <f t="shared" si="22"/>
        <v>0.19717477392280869</v>
      </c>
      <c r="BH110" s="58">
        <f t="shared" si="22"/>
        <v>0</v>
      </c>
      <c r="BJ110" s="18" t="s">
        <v>89</v>
      </c>
      <c r="BK110" s="18" t="str">
        <f t="shared" si="21"/>
        <v>024FAYETTEPIPERTON</v>
      </c>
    </row>
    <row r="111" spans="1:63" x14ac:dyDescent="0.25">
      <c r="A111" s="18" t="s">
        <v>90</v>
      </c>
      <c r="B111" s="18" t="s">
        <v>459</v>
      </c>
      <c r="D111" s="53">
        <f>VLOOKUP($BK111,[1]TaxYear2019!$A$2:$J$433,5,FALSE)</f>
        <v>1.5074000000000001</v>
      </c>
      <c r="E111" s="54">
        <f>VLOOKUP($BK111,[1]TaxYear2019!$A$2:$J$433,6,FALSE)</f>
        <v>1.1552</v>
      </c>
      <c r="F111" s="55">
        <f>VLOOKUP($BK111,[1]TaxYear2019!$A$2:$J$433,7,FALSE)</f>
        <v>0</v>
      </c>
      <c r="J111" s="54">
        <f>VLOOKUP($BK111,[1]TaxYear2020!$A$2:$J$433,5,FALSE)</f>
        <v>1.5074000000000001</v>
      </c>
      <c r="K111" s="54">
        <f>VLOOKUP($BK111,[1]TaxYear2020!$A$2:$J$433,6,FALSE)</f>
        <v>1.1552</v>
      </c>
      <c r="L111" s="55">
        <f>VLOOKUP($BK111,[1]TaxYear2020!$A$2:$J$433,7,FALSE)</f>
        <v>0</v>
      </c>
      <c r="M111" s="53">
        <v>1.2915000000000001</v>
      </c>
      <c r="N111" s="54">
        <v>0.999</v>
      </c>
      <c r="P111" s="54">
        <f>VLOOKUP($BK111,[1]TaxYear2021!$A$2:$J$433,5,FALSE)</f>
        <v>1.2915000000000001</v>
      </c>
      <c r="Q111" s="54">
        <f>VLOOKUP($BK111,[1]TaxYear2021!$A$2:$J$433,6,FALSE)</f>
        <v>0.999</v>
      </c>
      <c r="R111" s="54">
        <f>VLOOKUP($BK111,[1]TaxYear2021!$A$2:$J$433,7,FALSE)</f>
        <v>0</v>
      </c>
      <c r="V111" s="54">
        <f>VLOOKUP($BK111,[1]TaxYear2022!$A$2:$J$433,5,FALSE)</f>
        <v>1.2915000000000001</v>
      </c>
      <c r="W111" s="54">
        <f>VLOOKUP($BK111,[1]TaxYear2022!$A$2:$J$433,6,FALSE)</f>
        <v>0.999</v>
      </c>
      <c r="X111" s="55">
        <f>VLOOKUP($BK111,[1]TaxYear2022!$A$2:$J$433,7,FALSE)</f>
        <v>0</v>
      </c>
      <c r="AB111" s="54">
        <f>VLOOKUP($BK111,[1]TaxYear2023!$A$2:$J$433,5,FALSE)</f>
        <v>1.2915000000000001</v>
      </c>
      <c r="AC111" s="54">
        <f>VLOOKUP($BK111,[1]TaxYear2023!$A$2:$J$433,6,FALSE)</f>
        <v>1.1198999999999999</v>
      </c>
      <c r="AD111" s="55">
        <f>VLOOKUP($BK111,[1]TaxYear2023!$A$2:$J$433,7,FALSE)</f>
        <v>0</v>
      </c>
      <c r="AH111" s="54">
        <f>VLOOKUP($BK111,[1]TaxYear2024!$A$2:$J$433,5,FALSE)</f>
        <v>1.2915000000000001</v>
      </c>
      <c r="AI111" s="54">
        <f>VLOOKUP($BK111,[1]TaxYear2024!$A$2:$J$433,6,FALSE)</f>
        <v>1.119</v>
      </c>
      <c r="AJ111" s="55">
        <f>VLOOKUP($BK111,[1]TaxYear2024!$A$2:$J$433,7,FALSE)</f>
        <v>0</v>
      </c>
      <c r="AK111" s="53">
        <v>0.93103999999999998</v>
      </c>
      <c r="AL111" s="54">
        <v>0.88466999999999996</v>
      </c>
      <c r="AN111" s="54">
        <f>VLOOKUP($BK111,[1]TaxYear2025!$A$2:$J$433,5,FALSE)</f>
        <v>0.93100000000000005</v>
      </c>
      <c r="AO111" s="54">
        <f>VLOOKUP($BK111,[1]TaxYear2025!$A$2:$J$433,6,FALSE)</f>
        <v>1.119</v>
      </c>
      <c r="AP111" s="55">
        <f>VLOOKUP($BK111,[1]TaxYear2025!$A$2:$J$433,7,FALSE)</f>
        <v>0</v>
      </c>
      <c r="AQ111" s="56">
        <f t="shared" si="24"/>
        <v>0</v>
      </c>
      <c r="AR111" s="56">
        <f t="shared" si="24"/>
        <v>0</v>
      </c>
      <c r="AS111" s="56">
        <f t="shared" si="24"/>
        <v>0</v>
      </c>
      <c r="AT111" s="57">
        <f t="shared" si="25"/>
        <v>0</v>
      </c>
      <c r="AU111" s="56">
        <f t="shared" si="25"/>
        <v>0</v>
      </c>
      <c r="AV111" s="58">
        <f t="shared" si="25"/>
        <v>0</v>
      </c>
      <c r="AW111" s="56">
        <f t="shared" si="26"/>
        <v>0</v>
      </c>
      <c r="AX111" s="56">
        <f t="shared" si="26"/>
        <v>0</v>
      </c>
      <c r="AY111" s="58">
        <f t="shared" si="26"/>
        <v>0</v>
      </c>
      <c r="AZ111" s="56">
        <f t="shared" si="27"/>
        <v>0</v>
      </c>
      <c r="BA111" s="56">
        <f t="shared" si="27"/>
        <v>0.12102102102102097</v>
      </c>
      <c r="BB111" s="58">
        <f t="shared" si="27"/>
        <v>0</v>
      </c>
      <c r="BC111" s="56">
        <f t="shared" si="23"/>
        <v>0</v>
      </c>
      <c r="BD111" s="56">
        <f t="shared" si="23"/>
        <v>-8.0364318242687194E-4</v>
      </c>
      <c r="BE111" s="58">
        <f t="shared" si="23"/>
        <v>0</v>
      </c>
      <c r="BF111" s="56">
        <f t="shared" si="22"/>
        <v>-4.2962708369009839E-5</v>
      </c>
      <c r="BG111" s="56">
        <f t="shared" si="22"/>
        <v>0.2648784292448032</v>
      </c>
      <c r="BH111" s="58">
        <f t="shared" si="22"/>
        <v>0</v>
      </c>
      <c r="BJ111" s="18" t="s">
        <v>89</v>
      </c>
      <c r="BK111" s="18" t="str">
        <f t="shared" si="21"/>
        <v>024FAYETTEROSSVILLE</v>
      </c>
    </row>
    <row r="112" spans="1:63" x14ac:dyDescent="0.25">
      <c r="A112" s="18" t="s">
        <v>90</v>
      </c>
      <c r="B112" s="18" t="s">
        <v>460</v>
      </c>
      <c r="D112" s="53">
        <f>VLOOKUP($BK112,[1]TaxYear2019!$A$2:$J$433,5,FALSE)</f>
        <v>1.5074000000000001</v>
      </c>
      <c r="E112" s="54">
        <f>VLOOKUP($BK112,[1]TaxYear2019!$A$2:$J$433,6,FALSE)</f>
        <v>0.68020000000000003</v>
      </c>
      <c r="F112" s="55">
        <f>VLOOKUP($BK112,[1]TaxYear2019!$A$2:$J$433,7,FALSE)</f>
        <v>0</v>
      </c>
      <c r="J112" s="54">
        <f>VLOOKUP($BK112,[1]TaxYear2020!$A$2:$J$433,5,FALSE)</f>
        <v>1.5074000000000001</v>
      </c>
      <c r="K112" s="54">
        <f>VLOOKUP($BK112,[1]TaxYear2020!$A$2:$J$433,6,FALSE)</f>
        <v>0.68020000000000003</v>
      </c>
      <c r="L112" s="55">
        <f>VLOOKUP($BK112,[1]TaxYear2020!$A$2:$J$433,7,FALSE)</f>
        <v>0</v>
      </c>
      <c r="M112" s="53">
        <v>1.2915000000000001</v>
      </c>
      <c r="N112" s="54">
        <v>0.59109999999999996</v>
      </c>
      <c r="P112" s="54">
        <f>VLOOKUP($BK112,[1]TaxYear2021!$A$2:$J$433,5,FALSE)</f>
        <v>1.2915000000000001</v>
      </c>
      <c r="Q112" s="54">
        <f>VLOOKUP($BK112,[1]TaxYear2021!$A$2:$J$433,6,FALSE)</f>
        <v>0.59099999999999997</v>
      </c>
      <c r="R112" s="54">
        <f>VLOOKUP($BK112,[1]TaxYear2021!$A$2:$J$433,7,FALSE)</f>
        <v>0</v>
      </c>
      <c r="V112" s="54">
        <f>VLOOKUP($BK112,[1]TaxYear2022!$A$2:$J$433,5,FALSE)</f>
        <v>1.2915000000000001</v>
      </c>
      <c r="W112" s="54">
        <f>VLOOKUP($BK112,[1]TaxYear2022!$A$2:$J$433,6,FALSE)</f>
        <v>0.59099999999999997</v>
      </c>
      <c r="X112" s="55">
        <f>VLOOKUP($BK112,[1]TaxYear2022!$A$2:$J$433,7,FALSE)</f>
        <v>0</v>
      </c>
      <c r="AB112" s="54">
        <f>VLOOKUP($BK112,[1]TaxYear2023!$A$2:$J$433,5,FALSE)</f>
        <v>1.2915000000000001</v>
      </c>
      <c r="AC112" s="54">
        <f>VLOOKUP($BK112,[1]TaxYear2023!$A$2:$J$433,6,FALSE)</f>
        <v>0.59099999999999997</v>
      </c>
      <c r="AD112" s="55">
        <f>VLOOKUP($BK112,[1]TaxYear2023!$A$2:$J$433,7,FALSE)</f>
        <v>0</v>
      </c>
      <c r="AH112" s="54">
        <f>VLOOKUP($BK112,[1]TaxYear2024!$A$2:$J$433,5,FALSE)</f>
        <v>1.2915000000000001</v>
      </c>
      <c r="AI112" s="54">
        <f>VLOOKUP($BK112,[1]TaxYear2024!$A$2:$J$433,6,FALSE)</f>
        <v>0.59099999999999997</v>
      </c>
      <c r="AJ112" s="55">
        <f>VLOOKUP($BK112,[1]TaxYear2024!$A$2:$J$433,7,FALSE)</f>
        <v>0</v>
      </c>
      <c r="AK112" s="53">
        <v>0.93103999999999998</v>
      </c>
      <c r="AL112" s="54">
        <v>0.43465999999999999</v>
      </c>
      <c r="AN112" s="54">
        <f>VLOOKUP($BK112,[1]TaxYear2025!$A$2:$J$433,5,FALSE)</f>
        <v>0.93100000000000005</v>
      </c>
      <c r="AO112" s="54">
        <f>VLOOKUP($BK112,[1]TaxYear2025!$A$2:$J$433,6,FALSE)</f>
        <v>0.44479999999999997</v>
      </c>
      <c r="AP112" s="55">
        <f>VLOOKUP($BK112,[1]TaxYear2025!$A$2:$J$433,7,FALSE)</f>
        <v>0</v>
      </c>
      <c r="AQ112" s="56">
        <f t="shared" si="24"/>
        <v>0</v>
      </c>
      <c r="AR112" s="56">
        <f t="shared" si="24"/>
        <v>0</v>
      </c>
      <c r="AS112" s="56">
        <f t="shared" si="24"/>
        <v>0</v>
      </c>
      <c r="AT112" s="57">
        <f t="shared" si="25"/>
        <v>0</v>
      </c>
      <c r="AU112" s="56">
        <f t="shared" si="25"/>
        <v>-1.6917611233291385E-4</v>
      </c>
      <c r="AV112" s="58">
        <f t="shared" si="25"/>
        <v>0</v>
      </c>
      <c r="AW112" s="56">
        <f t="shared" si="26"/>
        <v>0</v>
      </c>
      <c r="AX112" s="56">
        <f t="shared" si="26"/>
        <v>0</v>
      </c>
      <c r="AY112" s="58">
        <f t="shared" si="26"/>
        <v>0</v>
      </c>
      <c r="AZ112" s="56">
        <f t="shared" si="27"/>
        <v>0</v>
      </c>
      <c r="BA112" s="56">
        <f t="shared" si="27"/>
        <v>0</v>
      </c>
      <c r="BB112" s="58">
        <f t="shared" si="27"/>
        <v>0</v>
      </c>
      <c r="BC112" s="56">
        <f t="shared" si="23"/>
        <v>0</v>
      </c>
      <c r="BD112" s="56">
        <f t="shared" si="23"/>
        <v>0</v>
      </c>
      <c r="BE112" s="58">
        <f t="shared" si="23"/>
        <v>0</v>
      </c>
      <c r="BF112" s="56">
        <f t="shared" si="22"/>
        <v>-4.2962708369009839E-5</v>
      </c>
      <c r="BG112" s="56">
        <f t="shared" si="22"/>
        <v>2.332857865918192E-2</v>
      </c>
      <c r="BH112" s="58">
        <f t="shared" si="22"/>
        <v>0</v>
      </c>
      <c r="BJ112" s="18" t="s">
        <v>89</v>
      </c>
      <c r="BK112" s="18" t="str">
        <f t="shared" si="21"/>
        <v>024FAYETTESOMERVILLE</v>
      </c>
    </row>
    <row r="113" spans="1:63" x14ac:dyDescent="0.25">
      <c r="A113" s="18" t="s">
        <v>90</v>
      </c>
      <c r="D113" s="53">
        <f>VLOOKUP($BK113,[1]TaxYear2019!$A$2:$J$433,5,FALSE)</f>
        <v>1.5074000000000001</v>
      </c>
      <c r="E113" s="54">
        <f>VLOOKUP($BK113,[1]TaxYear2019!$A$2:$J$433,6,FALSE)</f>
        <v>0</v>
      </c>
      <c r="F113" s="55">
        <f>VLOOKUP($BK113,[1]TaxYear2019!$A$2:$J$433,7,FALSE)</f>
        <v>0</v>
      </c>
      <c r="J113" s="54">
        <f>VLOOKUP($BK113,[1]TaxYear2020!$A$2:$J$433,5,FALSE)</f>
        <v>1.5074000000000001</v>
      </c>
      <c r="K113" s="54">
        <f>VLOOKUP($BK113,[1]TaxYear2020!$A$2:$J$433,6,FALSE)</f>
        <v>0</v>
      </c>
      <c r="L113" s="55">
        <f>VLOOKUP($BK113,[1]TaxYear2020!$A$2:$J$433,7,FALSE)</f>
        <v>0</v>
      </c>
      <c r="M113" s="53">
        <v>1.2915000000000001</v>
      </c>
      <c r="P113" s="54">
        <f>VLOOKUP($BK113,[1]TaxYear2021!$A$2:$J$433,5,FALSE)</f>
        <v>1.2915000000000001</v>
      </c>
      <c r="Q113" s="54">
        <f>VLOOKUP($BK113,[1]TaxYear2021!$A$2:$J$433,6,FALSE)</f>
        <v>0</v>
      </c>
      <c r="R113" s="54">
        <f>VLOOKUP($BK113,[1]TaxYear2021!$A$2:$J$433,7,FALSE)</f>
        <v>0</v>
      </c>
      <c r="V113" s="54">
        <f>VLOOKUP($BK113,[1]TaxYear2022!$A$2:$J$433,5,FALSE)</f>
        <v>1.2915000000000001</v>
      </c>
      <c r="W113" s="54">
        <f>VLOOKUP($BK113,[1]TaxYear2022!$A$2:$J$433,6,FALSE)</f>
        <v>0</v>
      </c>
      <c r="X113" s="55">
        <f>VLOOKUP($BK113,[1]TaxYear2022!$A$2:$J$433,7,FALSE)</f>
        <v>0</v>
      </c>
      <c r="AB113" s="54">
        <f>VLOOKUP($BK113,[1]TaxYear2023!$A$2:$J$433,5,FALSE)</f>
        <v>1.2915000000000001</v>
      </c>
      <c r="AC113" s="54">
        <f>VLOOKUP($BK113,[1]TaxYear2023!$A$2:$J$433,6,FALSE)</f>
        <v>0</v>
      </c>
      <c r="AD113" s="55">
        <f>VLOOKUP($BK113,[1]TaxYear2023!$A$2:$J$433,7,FALSE)</f>
        <v>0</v>
      </c>
      <c r="AH113" s="54">
        <f>VLOOKUP($BK113,[1]TaxYear2024!$A$2:$J$433,5,FALSE)</f>
        <v>1.2915000000000001</v>
      </c>
      <c r="AI113" s="54">
        <f>VLOOKUP($BK113,[1]TaxYear2024!$A$2:$J$433,6,FALSE)</f>
        <v>0</v>
      </c>
      <c r="AJ113" s="55">
        <f>VLOOKUP($BK113,[1]TaxYear2024!$A$2:$J$433,7,FALSE)</f>
        <v>0</v>
      </c>
      <c r="AK113" s="53">
        <v>0.93103999999999998</v>
      </c>
      <c r="AN113" s="54">
        <f>VLOOKUP($BK113,[1]TaxYear2025!$A$2:$J$433,5,FALSE)</f>
        <v>0.93100000000000005</v>
      </c>
      <c r="AO113" s="54">
        <f>VLOOKUP($BK113,[1]TaxYear2025!$A$2:$J$433,6,FALSE)</f>
        <v>0</v>
      </c>
      <c r="AP113" s="55">
        <f>VLOOKUP($BK113,[1]TaxYear2025!$A$2:$J$433,7,FALSE)</f>
        <v>0</v>
      </c>
      <c r="AQ113" s="56">
        <f t="shared" si="24"/>
        <v>0</v>
      </c>
      <c r="AR113" s="56">
        <f t="shared" si="24"/>
        <v>0</v>
      </c>
      <c r="AS113" s="56">
        <f t="shared" si="24"/>
        <v>0</v>
      </c>
      <c r="AT113" s="57">
        <f t="shared" si="25"/>
        <v>0</v>
      </c>
      <c r="AU113" s="56">
        <f t="shared" si="25"/>
        <v>0</v>
      </c>
      <c r="AV113" s="58">
        <f t="shared" si="25"/>
        <v>0</v>
      </c>
      <c r="AW113" s="56">
        <f t="shared" si="26"/>
        <v>0</v>
      </c>
      <c r="AX113" s="56">
        <f t="shared" si="26"/>
        <v>0</v>
      </c>
      <c r="AY113" s="58">
        <f t="shared" si="26"/>
        <v>0</v>
      </c>
      <c r="AZ113" s="56">
        <f t="shared" si="27"/>
        <v>0</v>
      </c>
      <c r="BA113" s="56">
        <f t="shared" si="27"/>
        <v>0</v>
      </c>
      <c r="BB113" s="58">
        <f t="shared" si="27"/>
        <v>0</v>
      </c>
      <c r="BC113" s="56">
        <f t="shared" si="23"/>
        <v>0</v>
      </c>
      <c r="BD113" s="56">
        <f t="shared" si="23"/>
        <v>0</v>
      </c>
      <c r="BE113" s="58">
        <f t="shared" si="23"/>
        <v>0</v>
      </c>
      <c r="BF113" s="56">
        <f t="shared" si="22"/>
        <v>-4.2962708369009839E-5</v>
      </c>
      <c r="BG113" s="56">
        <f t="shared" si="22"/>
        <v>0</v>
      </c>
      <c r="BH113" s="58">
        <f t="shared" si="22"/>
        <v>0</v>
      </c>
      <c r="BJ113" s="18" t="s">
        <v>89</v>
      </c>
      <c r="BK113" s="18" t="str">
        <f t="shared" si="21"/>
        <v>024FAYETTE</v>
      </c>
    </row>
    <row r="114" spans="1:63" x14ac:dyDescent="0.25">
      <c r="A114" s="18" t="s">
        <v>94</v>
      </c>
      <c r="B114" s="18" t="s">
        <v>461</v>
      </c>
      <c r="D114" s="53">
        <f>VLOOKUP($BK114,[1]TaxYear2019!$A$2:$J$433,5,FALSE)</f>
        <v>1.91</v>
      </c>
      <c r="E114" s="54">
        <f>VLOOKUP($BK114,[1]TaxYear2019!$A$2:$J$433,6,FALSE)</f>
        <v>0.72</v>
      </c>
      <c r="F114" s="55">
        <f>VLOOKUP($BK114,[1]TaxYear2019!$A$2:$J$433,7,FALSE)</f>
        <v>0</v>
      </c>
      <c r="J114" s="54">
        <f>VLOOKUP($BK114,[1]TaxYear2020!$A$2:$J$433,5,FALSE)</f>
        <v>1.91</v>
      </c>
      <c r="K114" s="54">
        <f>VLOOKUP($BK114,[1]TaxYear2020!$A$2:$J$433,6,FALSE)</f>
        <v>0.72</v>
      </c>
      <c r="L114" s="55">
        <f>VLOOKUP($BK114,[1]TaxYear2020!$A$2:$J$433,7,FALSE)</f>
        <v>0</v>
      </c>
      <c r="P114" s="54">
        <f>VLOOKUP($BK114,[1]TaxYear2021!$A$2:$J$433,5,FALSE)</f>
        <v>1.91</v>
      </c>
      <c r="Q114" s="54">
        <f>VLOOKUP($BK114,[1]TaxYear2021!$A$2:$J$433,6,FALSE)</f>
        <v>0.72</v>
      </c>
      <c r="R114" s="54">
        <f>VLOOKUP($BK114,[1]TaxYear2021!$A$2:$J$433,7,FALSE)</f>
        <v>0</v>
      </c>
      <c r="V114" s="54">
        <f>VLOOKUP($BK114,[1]TaxYear2022!$A$2:$J$433,5,FALSE)</f>
        <v>1.91</v>
      </c>
      <c r="W114" s="54">
        <f>VLOOKUP($BK114,[1]TaxYear2022!$A$2:$J$433,6,FALSE)</f>
        <v>0.72</v>
      </c>
      <c r="X114" s="55">
        <f>VLOOKUP($BK114,[1]TaxYear2022!$A$2:$J$433,7,FALSE)</f>
        <v>0</v>
      </c>
      <c r="Y114" s="53">
        <v>1.2383999999999999</v>
      </c>
      <c r="Z114" s="54">
        <v>0.502</v>
      </c>
      <c r="AB114" s="54">
        <f>VLOOKUP($BK114,[1]TaxYear2023!$A$2:$J$433,5,FALSE)</f>
        <v>1.35</v>
      </c>
      <c r="AC114" s="54">
        <f>VLOOKUP($BK114,[1]TaxYear2023!$A$2:$J$433,6,FALSE)</f>
        <v>0.502</v>
      </c>
      <c r="AD114" s="55">
        <f>VLOOKUP($BK114,[1]TaxYear2023!$A$2:$J$433,7,FALSE)</f>
        <v>0</v>
      </c>
      <c r="AH114" s="54">
        <f>VLOOKUP($BK114,[1]TaxYear2024!$A$2:$J$433,5,FALSE)</f>
        <v>1.35</v>
      </c>
      <c r="AI114" s="54">
        <f>VLOOKUP($BK114,[1]TaxYear2024!$A$2:$J$433,6,FALSE)</f>
        <v>0.502</v>
      </c>
      <c r="AJ114" s="55">
        <f>VLOOKUP($BK114,[1]TaxYear2024!$A$2:$J$433,7,FALSE)</f>
        <v>0</v>
      </c>
      <c r="AN114" s="54">
        <f>VLOOKUP($BK114,[1]TaxYear2025!$A$2:$J$433,5,FALSE)</f>
        <v>1.35</v>
      </c>
      <c r="AO114" s="54">
        <f>VLOOKUP($BK114,[1]TaxYear2025!$A$2:$J$433,6,FALSE)</f>
        <v>0.502</v>
      </c>
      <c r="AP114" s="55">
        <f>VLOOKUP($BK114,[1]TaxYear2025!$A$2:$J$433,7,FALSE)</f>
        <v>0</v>
      </c>
      <c r="AQ114" s="56">
        <f t="shared" si="24"/>
        <v>0</v>
      </c>
      <c r="AR114" s="56">
        <f t="shared" si="24"/>
        <v>0</v>
      </c>
      <c r="AS114" s="56">
        <f t="shared" si="24"/>
        <v>0</v>
      </c>
      <c r="AT114" s="57">
        <f t="shared" si="25"/>
        <v>0</v>
      </c>
      <c r="AU114" s="56">
        <f t="shared" si="25"/>
        <v>0</v>
      </c>
      <c r="AV114" s="58">
        <f t="shared" si="25"/>
        <v>0</v>
      </c>
      <c r="AW114" s="56">
        <f t="shared" si="26"/>
        <v>0</v>
      </c>
      <c r="AX114" s="56">
        <f t="shared" si="26"/>
        <v>0</v>
      </c>
      <c r="AY114" s="58">
        <f t="shared" si="26"/>
        <v>0</v>
      </c>
      <c r="AZ114" s="56">
        <f t="shared" si="27"/>
        <v>9.0116279069767602E-2</v>
      </c>
      <c r="BA114" s="56">
        <f t="shared" si="27"/>
        <v>0</v>
      </c>
      <c r="BB114" s="58">
        <f t="shared" si="27"/>
        <v>0</v>
      </c>
      <c r="BC114" s="56">
        <f t="shared" si="23"/>
        <v>0</v>
      </c>
      <c r="BD114" s="56">
        <f t="shared" si="23"/>
        <v>0</v>
      </c>
      <c r="BE114" s="58">
        <f t="shared" si="23"/>
        <v>0</v>
      </c>
      <c r="BF114" s="56">
        <f t="shared" si="22"/>
        <v>0</v>
      </c>
      <c r="BG114" s="56">
        <f t="shared" si="22"/>
        <v>0</v>
      </c>
      <c r="BH114" s="58">
        <f t="shared" si="22"/>
        <v>0</v>
      </c>
      <c r="BJ114" s="18" t="s">
        <v>93</v>
      </c>
      <c r="BK114" s="18" t="str">
        <f t="shared" si="21"/>
        <v>025FENTRESSJAMESTOWN</v>
      </c>
    </row>
    <row r="115" spans="1:63" x14ac:dyDescent="0.25">
      <c r="A115" s="18" t="s">
        <v>94</v>
      </c>
      <c r="D115" s="53">
        <f>VLOOKUP($BK115,[1]TaxYear2019!$A$2:$J$433,5,FALSE)</f>
        <v>1.91</v>
      </c>
      <c r="E115" s="54">
        <f>VLOOKUP($BK115,[1]TaxYear2019!$A$2:$J$433,6,FALSE)</f>
        <v>0</v>
      </c>
      <c r="F115" s="55">
        <f>VLOOKUP($BK115,[1]TaxYear2019!$A$2:$J$433,7,FALSE)</f>
        <v>0</v>
      </c>
      <c r="J115" s="54">
        <f>VLOOKUP($BK115,[1]TaxYear2020!$A$2:$J$433,5,FALSE)</f>
        <v>1.91</v>
      </c>
      <c r="K115" s="54">
        <f>VLOOKUP($BK115,[1]TaxYear2020!$A$2:$J$433,6,FALSE)</f>
        <v>0</v>
      </c>
      <c r="L115" s="55">
        <f>VLOOKUP($BK115,[1]TaxYear2020!$A$2:$J$433,7,FALSE)</f>
        <v>0</v>
      </c>
      <c r="P115" s="54">
        <f>VLOOKUP($BK115,[1]TaxYear2021!$A$2:$J$433,5,FALSE)</f>
        <v>1.91</v>
      </c>
      <c r="Q115" s="54">
        <f>VLOOKUP($BK115,[1]TaxYear2021!$A$2:$J$433,6,FALSE)</f>
        <v>0</v>
      </c>
      <c r="R115" s="54">
        <f>VLOOKUP($BK115,[1]TaxYear2021!$A$2:$J$433,7,FALSE)</f>
        <v>0</v>
      </c>
      <c r="V115" s="54">
        <f>VLOOKUP($BK115,[1]TaxYear2022!$A$2:$J$433,5,FALSE)</f>
        <v>1.91</v>
      </c>
      <c r="W115" s="54">
        <f>VLOOKUP($BK115,[1]TaxYear2022!$A$2:$J$433,6,FALSE)</f>
        <v>0</v>
      </c>
      <c r="X115" s="55">
        <f>VLOOKUP($BK115,[1]TaxYear2022!$A$2:$J$433,7,FALSE)</f>
        <v>0</v>
      </c>
      <c r="Y115" s="53">
        <v>1.2383999999999999</v>
      </c>
      <c r="AB115" s="54">
        <f>VLOOKUP($BK115,[1]TaxYear2023!$A$2:$J$433,5,FALSE)</f>
        <v>1.35</v>
      </c>
      <c r="AC115" s="54">
        <f>VLOOKUP($BK115,[1]TaxYear2023!$A$2:$J$433,6,FALSE)</f>
        <v>0</v>
      </c>
      <c r="AD115" s="55">
        <f>VLOOKUP($BK115,[1]TaxYear2023!$A$2:$J$433,7,FALSE)</f>
        <v>0</v>
      </c>
      <c r="AH115" s="54">
        <f>VLOOKUP($BK115,[1]TaxYear2024!$A$2:$J$433,5,FALSE)</f>
        <v>1.35</v>
      </c>
      <c r="AI115" s="54">
        <f>VLOOKUP($BK115,[1]TaxYear2024!$A$2:$J$433,6,FALSE)</f>
        <v>0</v>
      </c>
      <c r="AJ115" s="55">
        <f>VLOOKUP($BK115,[1]TaxYear2024!$A$2:$J$433,7,FALSE)</f>
        <v>0</v>
      </c>
      <c r="AN115" s="54">
        <f>VLOOKUP($BK115,[1]TaxYear2025!$A$2:$J$433,5,FALSE)</f>
        <v>1.35</v>
      </c>
      <c r="AO115" s="54">
        <f>VLOOKUP($BK115,[1]TaxYear2025!$A$2:$J$433,6,FALSE)</f>
        <v>0</v>
      </c>
      <c r="AP115" s="55">
        <f>VLOOKUP($BK115,[1]TaxYear2025!$A$2:$J$433,7,FALSE)</f>
        <v>0</v>
      </c>
      <c r="AQ115" s="56">
        <f t="shared" si="24"/>
        <v>0</v>
      </c>
      <c r="AR115" s="56">
        <f t="shared" si="24"/>
        <v>0</v>
      </c>
      <c r="AS115" s="56">
        <f t="shared" si="24"/>
        <v>0</v>
      </c>
      <c r="AT115" s="57">
        <f t="shared" si="25"/>
        <v>0</v>
      </c>
      <c r="AU115" s="56">
        <f t="shared" si="25"/>
        <v>0</v>
      </c>
      <c r="AV115" s="58">
        <f t="shared" si="25"/>
        <v>0</v>
      </c>
      <c r="AW115" s="56">
        <f t="shared" si="26"/>
        <v>0</v>
      </c>
      <c r="AX115" s="56">
        <f t="shared" si="26"/>
        <v>0</v>
      </c>
      <c r="AY115" s="58">
        <f t="shared" si="26"/>
        <v>0</v>
      </c>
      <c r="AZ115" s="56">
        <f t="shared" si="27"/>
        <v>9.0116279069767602E-2</v>
      </c>
      <c r="BA115" s="56">
        <f t="shared" si="27"/>
        <v>0</v>
      </c>
      <c r="BB115" s="58">
        <f t="shared" si="27"/>
        <v>0</v>
      </c>
      <c r="BC115" s="56">
        <f t="shared" si="23"/>
        <v>0</v>
      </c>
      <c r="BD115" s="56">
        <f t="shared" si="23"/>
        <v>0</v>
      </c>
      <c r="BE115" s="58">
        <f t="shared" si="23"/>
        <v>0</v>
      </c>
      <c r="BF115" s="56">
        <f t="shared" si="22"/>
        <v>0</v>
      </c>
      <c r="BG115" s="56">
        <f t="shared" si="22"/>
        <v>0</v>
      </c>
      <c r="BH115" s="58">
        <f t="shared" si="22"/>
        <v>0</v>
      </c>
      <c r="BJ115" s="18" t="s">
        <v>93</v>
      </c>
      <c r="BK115" s="18" t="str">
        <f t="shared" si="21"/>
        <v>025FENTRESS</v>
      </c>
    </row>
    <row r="116" spans="1:63" x14ac:dyDescent="0.25">
      <c r="A116" s="18" t="s">
        <v>98</v>
      </c>
      <c r="B116" s="18" t="s">
        <v>462</v>
      </c>
      <c r="D116" s="53">
        <f>VLOOKUP($BK116,[1]TaxYear2019!$A$2:$J$433,5,FALSE)</f>
        <v>2.8045</v>
      </c>
      <c r="E116" s="54">
        <f>VLOOKUP($BK116,[1]TaxYear2019!$A$2:$J$433,6,FALSE)</f>
        <v>1.53</v>
      </c>
      <c r="F116" s="55">
        <f>VLOOKUP($BK116,[1]TaxYear2019!$A$2:$J$433,7,FALSE)</f>
        <v>0</v>
      </c>
      <c r="J116" s="54">
        <f>VLOOKUP($BK116,[1]TaxYear2020!$A$2:$J$433,5,FALSE)</f>
        <v>2.8045</v>
      </c>
      <c r="K116" s="54">
        <f>VLOOKUP($BK116,[1]TaxYear2020!$A$2:$J$433,6,FALSE)</f>
        <v>1.53</v>
      </c>
      <c r="L116" s="55">
        <f>VLOOKUP($BK116,[1]TaxYear2020!$A$2:$J$433,7,FALSE)</f>
        <v>0</v>
      </c>
      <c r="P116" s="54">
        <f>VLOOKUP($BK116,[1]TaxYear2021!$A$2:$J$433,5,FALSE)</f>
        <v>2.8045</v>
      </c>
      <c r="Q116" s="54">
        <f>VLOOKUP($BK116,[1]TaxYear2021!$A$2:$J$433,6,FALSE)</f>
        <v>1.53</v>
      </c>
      <c r="R116" s="54">
        <f>VLOOKUP($BK116,[1]TaxYear2021!$A$2:$J$433,7,FALSE)</f>
        <v>0</v>
      </c>
      <c r="S116" s="53">
        <v>1.8268</v>
      </c>
      <c r="T116" s="61">
        <v>0.96150000000000002</v>
      </c>
      <c r="V116" s="54">
        <f>VLOOKUP($BK116,[1]TaxYear2022!$A$2:$J$433,5,FALSE)</f>
        <v>1.8268</v>
      </c>
      <c r="W116" s="54">
        <f>VLOOKUP($BK116,[1]TaxYear2022!$A$2:$J$433,6,FALSE)</f>
        <v>0.96150000000000002</v>
      </c>
      <c r="X116" s="55">
        <f>VLOOKUP($BK116,[1]TaxYear2022!$A$2:$J$433,7,FALSE)</f>
        <v>0</v>
      </c>
      <c r="Z116" s="61"/>
      <c r="AB116" s="54">
        <f>VLOOKUP($BK116,[1]TaxYear2023!$A$2:$J$433,5,FALSE)</f>
        <v>1.9767999999999999</v>
      </c>
      <c r="AC116" s="54">
        <f>VLOOKUP($BK116,[1]TaxYear2023!$A$2:$J$433,6,FALSE)</f>
        <v>0.96150000000000002</v>
      </c>
      <c r="AD116" s="55">
        <f>VLOOKUP($BK116,[1]TaxYear2023!$A$2:$J$433,7,FALSE)</f>
        <v>0</v>
      </c>
      <c r="AF116" s="61"/>
      <c r="AH116" s="54">
        <f>VLOOKUP($BK116,[1]TaxYear2024!$A$2:$J$433,5,FALSE)</f>
        <v>1.9767999999999999</v>
      </c>
      <c r="AI116" s="54">
        <f>VLOOKUP($BK116,[1]TaxYear2024!$A$2:$J$433,6,FALSE)</f>
        <v>1</v>
      </c>
      <c r="AJ116" s="55">
        <f>VLOOKUP($BK116,[1]TaxYear2024!$A$2:$J$433,7,FALSE)</f>
        <v>0</v>
      </c>
      <c r="AL116" s="61"/>
      <c r="AN116" s="54">
        <f>VLOOKUP($BK116,[1]TaxYear2025!$A$2:$J$433,5,FALSE)</f>
        <v>1.9767999999999999</v>
      </c>
      <c r="AO116" s="54">
        <f>VLOOKUP($BK116,[1]TaxYear2025!$A$2:$J$433,6,FALSE)</f>
        <v>1.04</v>
      </c>
      <c r="AP116" s="55">
        <f>VLOOKUP($BK116,[1]TaxYear2025!$A$2:$J$433,7,FALSE)</f>
        <v>0</v>
      </c>
      <c r="AQ116" s="56">
        <f t="shared" si="24"/>
        <v>0</v>
      </c>
      <c r="AR116" s="56">
        <f t="shared" si="24"/>
        <v>0</v>
      </c>
      <c r="AS116" s="56">
        <f t="shared" si="24"/>
        <v>0</v>
      </c>
      <c r="AT116" s="57">
        <f t="shared" si="25"/>
        <v>0</v>
      </c>
      <c r="AU116" s="56">
        <f t="shared" si="25"/>
        <v>0</v>
      </c>
      <c r="AV116" s="58">
        <f t="shared" si="25"/>
        <v>0</v>
      </c>
      <c r="AW116" s="56">
        <f t="shared" si="26"/>
        <v>0</v>
      </c>
      <c r="AX116" s="56">
        <f t="shared" si="26"/>
        <v>0</v>
      </c>
      <c r="AY116" s="58">
        <f t="shared" si="26"/>
        <v>0</v>
      </c>
      <c r="AZ116" s="56">
        <f t="shared" si="27"/>
        <v>8.211079483249395E-2</v>
      </c>
      <c r="BA116" s="56">
        <f t="shared" si="27"/>
        <v>0</v>
      </c>
      <c r="BB116" s="58">
        <f t="shared" si="27"/>
        <v>0</v>
      </c>
      <c r="BC116" s="56">
        <f t="shared" si="23"/>
        <v>0</v>
      </c>
      <c r="BD116" s="56">
        <f t="shared" si="23"/>
        <v>4.0041601664066562E-2</v>
      </c>
      <c r="BE116" s="58">
        <f t="shared" si="23"/>
        <v>0</v>
      </c>
      <c r="BF116" s="56">
        <f t="shared" si="22"/>
        <v>0</v>
      </c>
      <c r="BG116" s="56">
        <f t="shared" si="22"/>
        <v>4.0000000000000036E-2</v>
      </c>
      <c r="BH116" s="58">
        <f t="shared" si="22"/>
        <v>0</v>
      </c>
      <c r="BJ116" s="18" t="s">
        <v>97</v>
      </c>
      <c r="BK116" s="18" t="str">
        <f t="shared" si="21"/>
        <v>026FRANKLINCOWAN</v>
      </c>
    </row>
    <row r="117" spans="1:63" x14ac:dyDescent="0.25">
      <c r="A117" s="18" t="s">
        <v>98</v>
      </c>
      <c r="B117" s="18" t="s">
        <v>463</v>
      </c>
      <c r="D117" s="53">
        <f>VLOOKUP($BK117,[1]TaxYear2019!$A$2:$J$433,5,FALSE)</f>
        <v>2.8045</v>
      </c>
      <c r="E117" s="54">
        <f>VLOOKUP($BK117,[1]TaxYear2019!$A$2:$J$433,6,FALSE)</f>
        <v>1.2070000000000001</v>
      </c>
      <c r="F117" s="55">
        <f>VLOOKUP($BK117,[1]TaxYear2019!$A$2:$J$433,7,FALSE)</f>
        <v>0</v>
      </c>
      <c r="J117" s="54">
        <f>VLOOKUP($BK117,[1]TaxYear2020!$A$2:$J$433,5,FALSE)</f>
        <v>2.8045</v>
      </c>
      <c r="K117" s="54">
        <f>VLOOKUP($BK117,[1]TaxYear2020!$A$2:$J$433,6,FALSE)</f>
        <v>1.2070000000000001</v>
      </c>
      <c r="L117" s="55">
        <f>VLOOKUP($BK117,[1]TaxYear2020!$A$2:$J$433,7,FALSE)</f>
        <v>0</v>
      </c>
      <c r="P117" s="54">
        <f>VLOOKUP($BK117,[1]TaxYear2021!$A$2:$J$433,5,FALSE)</f>
        <v>2.8045</v>
      </c>
      <c r="Q117" s="54">
        <f>VLOOKUP($BK117,[1]TaxYear2021!$A$2:$J$433,6,FALSE)</f>
        <v>1.2070000000000001</v>
      </c>
      <c r="R117" s="54">
        <f>VLOOKUP($BK117,[1]TaxYear2021!$A$2:$J$433,7,FALSE)</f>
        <v>0</v>
      </c>
      <c r="S117" s="53">
        <v>1.8268</v>
      </c>
      <c r="T117" s="61">
        <v>0.77700000000000002</v>
      </c>
      <c r="V117" s="54">
        <f>VLOOKUP($BK117,[1]TaxYear2022!$A$2:$J$433,5,FALSE)</f>
        <v>1.8268</v>
      </c>
      <c r="W117" s="54">
        <f>VLOOKUP($BK117,[1]TaxYear2022!$A$2:$J$433,6,FALSE)</f>
        <v>0.77700000000000002</v>
      </c>
      <c r="X117" s="55">
        <f>VLOOKUP($BK117,[1]TaxYear2022!$A$2:$J$433,7,FALSE)</f>
        <v>0</v>
      </c>
      <c r="Z117" s="61"/>
      <c r="AB117" s="54">
        <f>VLOOKUP($BK117,[1]TaxYear2023!$A$2:$J$433,5,FALSE)</f>
        <v>1.9767999999999999</v>
      </c>
      <c r="AC117" s="54">
        <f>VLOOKUP($BK117,[1]TaxYear2023!$A$2:$J$433,6,FALSE)</f>
        <v>0.77700000000000002</v>
      </c>
      <c r="AD117" s="55">
        <f>VLOOKUP($BK117,[1]TaxYear2023!$A$2:$J$433,7,FALSE)</f>
        <v>0</v>
      </c>
      <c r="AF117" s="61"/>
      <c r="AH117" s="54">
        <f>VLOOKUP($BK117,[1]TaxYear2024!$A$2:$J$433,5,FALSE)</f>
        <v>1.9767999999999999</v>
      </c>
      <c r="AI117" s="54">
        <f>VLOOKUP($BK117,[1]TaxYear2024!$A$2:$J$433,6,FALSE)</f>
        <v>0.99</v>
      </c>
      <c r="AJ117" s="55">
        <f>VLOOKUP($BK117,[1]TaxYear2024!$A$2:$J$433,7,FALSE)</f>
        <v>0</v>
      </c>
      <c r="AL117" s="61"/>
      <c r="AN117" s="54">
        <f>VLOOKUP($BK117,[1]TaxYear2025!$A$2:$J$433,5,FALSE)</f>
        <v>1.9767999999999999</v>
      </c>
      <c r="AO117" s="54">
        <f>VLOOKUP($BK117,[1]TaxYear2025!$A$2:$J$433,6,FALSE)</f>
        <v>1.39</v>
      </c>
      <c r="AP117" s="55">
        <f>VLOOKUP($BK117,[1]TaxYear2025!$A$2:$J$433,7,FALSE)</f>
        <v>0</v>
      </c>
      <c r="AQ117" s="56">
        <f t="shared" si="24"/>
        <v>0</v>
      </c>
      <c r="AR117" s="56">
        <f t="shared" si="24"/>
        <v>0</v>
      </c>
      <c r="AS117" s="56">
        <f t="shared" si="24"/>
        <v>0</v>
      </c>
      <c r="AT117" s="57">
        <f t="shared" si="25"/>
        <v>0</v>
      </c>
      <c r="AU117" s="56">
        <f t="shared" si="25"/>
        <v>0</v>
      </c>
      <c r="AV117" s="58">
        <f t="shared" si="25"/>
        <v>0</v>
      </c>
      <c r="AW117" s="56">
        <f t="shared" si="26"/>
        <v>0</v>
      </c>
      <c r="AX117" s="56">
        <f t="shared" si="26"/>
        <v>0</v>
      </c>
      <c r="AY117" s="58">
        <f t="shared" si="26"/>
        <v>0</v>
      </c>
      <c r="AZ117" s="56">
        <f t="shared" si="27"/>
        <v>8.211079483249395E-2</v>
      </c>
      <c r="BA117" s="56">
        <f t="shared" si="27"/>
        <v>0</v>
      </c>
      <c r="BB117" s="58">
        <f t="shared" si="27"/>
        <v>0</v>
      </c>
      <c r="BC117" s="56">
        <f t="shared" si="23"/>
        <v>0</v>
      </c>
      <c r="BD117" s="56">
        <f t="shared" si="23"/>
        <v>0.27413127413127403</v>
      </c>
      <c r="BE117" s="58">
        <f t="shared" si="23"/>
        <v>0</v>
      </c>
      <c r="BF117" s="56">
        <f t="shared" si="22"/>
        <v>0</v>
      </c>
      <c r="BG117" s="56">
        <f t="shared" si="22"/>
        <v>0.40404040404040398</v>
      </c>
      <c r="BH117" s="58">
        <f t="shared" si="22"/>
        <v>0</v>
      </c>
      <c r="BJ117" s="18" t="s">
        <v>97</v>
      </c>
      <c r="BK117" s="18" t="str">
        <f t="shared" si="21"/>
        <v>026FRANKLINDECHERD</v>
      </c>
    </row>
    <row r="118" spans="1:63" x14ac:dyDescent="0.25">
      <c r="A118" s="18" t="s">
        <v>98</v>
      </c>
      <c r="B118" s="18" t="s">
        <v>464</v>
      </c>
      <c r="D118" s="53">
        <f>VLOOKUP($BK118,[1]TaxYear2019!$A$2:$J$433,5,FALSE)</f>
        <v>2.8045</v>
      </c>
      <c r="E118" s="54">
        <f>VLOOKUP($BK118,[1]TaxYear2019!$A$2:$J$433,6,FALSE)</f>
        <v>0.83</v>
      </c>
      <c r="F118" s="55">
        <f>VLOOKUP($BK118,[1]TaxYear2019!$A$2:$J$433,7,FALSE)</f>
        <v>0</v>
      </c>
      <c r="J118" s="54">
        <f>VLOOKUP($BK118,[1]TaxYear2020!$A$2:$J$433,5,FALSE)</f>
        <v>2.8045</v>
      </c>
      <c r="K118" s="54">
        <f>VLOOKUP($BK118,[1]TaxYear2020!$A$2:$J$433,6,FALSE)</f>
        <v>0.83</v>
      </c>
      <c r="L118" s="55">
        <f>VLOOKUP($BK118,[1]TaxYear2020!$A$2:$J$433,7,FALSE)</f>
        <v>0</v>
      </c>
      <c r="P118" s="54">
        <f>VLOOKUP($BK118,[1]TaxYear2021!$A$2:$J$433,5,FALSE)</f>
        <v>2.8045</v>
      </c>
      <c r="Q118" s="54">
        <f>VLOOKUP($BK118,[1]TaxYear2021!$A$2:$J$433,6,FALSE)</f>
        <v>0.83</v>
      </c>
      <c r="R118" s="54">
        <f>VLOOKUP($BK118,[1]TaxYear2021!$A$2:$J$433,7,FALSE)</f>
        <v>0</v>
      </c>
      <c r="S118" s="53">
        <v>1.8268</v>
      </c>
      <c r="T118" s="61">
        <v>0.53649999999999998</v>
      </c>
      <c r="V118" s="54">
        <f>VLOOKUP($BK118,[1]TaxYear2022!$A$2:$J$433,5,FALSE)</f>
        <v>1.8268</v>
      </c>
      <c r="W118" s="54">
        <f>VLOOKUP($BK118,[1]TaxYear2022!$A$2:$J$433,6,FALSE)</f>
        <v>0.53649999999999998</v>
      </c>
      <c r="X118" s="55">
        <f>VLOOKUP($BK118,[1]TaxYear2022!$A$2:$J$433,7,FALSE)</f>
        <v>0</v>
      </c>
      <c r="Z118" s="61"/>
      <c r="AB118" s="54">
        <f>VLOOKUP($BK118,[1]TaxYear2023!$A$2:$J$433,5,FALSE)</f>
        <v>1.9767999999999999</v>
      </c>
      <c r="AC118" s="54">
        <f>VLOOKUP($BK118,[1]TaxYear2023!$A$2:$J$433,6,FALSE)</f>
        <v>0.55000000000000004</v>
      </c>
      <c r="AD118" s="55">
        <f>VLOOKUP($BK118,[1]TaxYear2023!$A$2:$J$433,7,FALSE)</f>
        <v>0</v>
      </c>
      <c r="AF118" s="61"/>
      <c r="AH118" s="54">
        <f>VLOOKUP($BK118,[1]TaxYear2024!$A$2:$J$433,5,FALSE)</f>
        <v>1.9767999999999999</v>
      </c>
      <c r="AI118" s="54">
        <f>VLOOKUP($BK118,[1]TaxYear2024!$A$2:$J$433,6,FALSE)</f>
        <v>0.6</v>
      </c>
      <c r="AJ118" s="55">
        <f>VLOOKUP($BK118,[1]TaxYear2024!$A$2:$J$433,7,FALSE)</f>
        <v>0</v>
      </c>
      <c r="AL118" s="61"/>
      <c r="AN118" s="54">
        <f>VLOOKUP($BK118,[1]TaxYear2025!$A$2:$J$433,5,FALSE)</f>
        <v>1.9767999999999999</v>
      </c>
      <c r="AO118" s="54">
        <f>VLOOKUP($BK118,[1]TaxYear2025!$A$2:$J$433,6,FALSE)</f>
        <v>0.6</v>
      </c>
      <c r="AP118" s="55">
        <f>VLOOKUP($BK118,[1]TaxYear2025!$A$2:$J$433,7,FALSE)</f>
        <v>0</v>
      </c>
      <c r="AQ118" s="56">
        <f t="shared" si="24"/>
        <v>0</v>
      </c>
      <c r="AR118" s="56">
        <f t="shared" si="24"/>
        <v>0</v>
      </c>
      <c r="AS118" s="56">
        <f t="shared" si="24"/>
        <v>0</v>
      </c>
      <c r="AT118" s="57">
        <f t="shared" si="25"/>
        <v>0</v>
      </c>
      <c r="AU118" s="56">
        <f t="shared" si="25"/>
        <v>0</v>
      </c>
      <c r="AV118" s="58">
        <f t="shared" si="25"/>
        <v>0</v>
      </c>
      <c r="AW118" s="56">
        <f t="shared" si="26"/>
        <v>0</v>
      </c>
      <c r="AX118" s="56">
        <f t="shared" si="26"/>
        <v>0</v>
      </c>
      <c r="AY118" s="58">
        <f t="shared" si="26"/>
        <v>0</v>
      </c>
      <c r="AZ118" s="56">
        <f t="shared" si="27"/>
        <v>8.211079483249395E-2</v>
      </c>
      <c r="BA118" s="56">
        <f t="shared" si="27"/>
        <v>2.5163094128611396E-2</v>
      </c>
      <c r="BB118" s="58">
        <f t="shared" si="27"/>
        <v>0</v>
      </c>
      <c r="BC118" s="56">
        <f t="shared" si="23"/>
        <v>0</v>
      </c>
      <c r="BD118" s="56">
        <f t="shared" si="23"/>
        <v>9.0909090909090828E-2</v>
      </c>
      <c r="BE118" s="58">
        <f t="shared" si="23"/>
        <v>0</v>
      </c>
      <c r="BF118" s="56">
        <f t="shared" si="22"/>
        <v>0</v>
      </c>
      <c r="BG118" s="56">
        <f t="shared" si="22"/>
        <v>0</v>
      </c>
      <c r="BH118" s="58">
        <f t="shared" si="22"/>
        <v>0</v>
      </c>
      <c r="BJ118" s="18" t="s">
        <v>97</v>
      </c>
      <c r="BK118" s="18" t="str">
        <f t="shared" si="21"/>
        <v>026FRANKLINESTILL SPRINGS</v>
      </c>
    </row>
    <row r="119" spans="1:63" x14ac:dyDescent="0.25">
      <c r="A119" s="18" t="s">
        <v>98</v>
      </c>
      <c r="B119" s="18" t="s">
        <v>465</v>
      </c>
      <c r="D119" s="53">
        <f>VLOOKUP($BK119,[1]TaxYear2019!$A$2:$J$433,5,FALSE)</f>
        <v>2.8045</v>
      </c>
      <c r="E119" s="54">
        <f>VLOOKUP($BK119,[1]TaxYear2019!$A$2:$J$433,6,FALSE)</f>
        <v>1.3089999999999999</v>
      </c>
      <c r="F119" s="55">
        <f>VLOOKUP($BK119,[1]TaxYear2019!$A$2:$J$433,7,FALSE)</f>
        <v>0</v>
      </c>
      <c r="J119" s="54">
        <f>VLOOKUP($BK119,[1]TaxYear2020!$A$2:$J$433,5,FALSE)</f>
        <v>2.8045</v>
      </c>
      <c r="K119" s="54">
        <f>VLOOKUP($BK119,[1]TaxYear2020!$A$2:$J$433,6,FALSE)</f>
        <v>1.3089999999999999</v>
      </c>
      <c r="L119" s="55">
        <f>VLOOKUP($BK119,[1]TaxYear2020!$A$2:$J$433,7,FALSE)</f>
        <v>0</v>
      </c>
      <c r="P119" s="54">
        <f>VLOOKUP($BK119,[1]TaxYear2021!$A$2:$J$433,5,FALSE)</f>
        <v>2.8045</v>
      </c>
      <c r="Q119" s="54">
        <f>VLOOKUP($BK119,[1]TaxYear2021!$A$2:$J$433,6,FALSE)</f>
        <v>1.429</v>
      </c>
      <c r="R119" s="54">
        <f>VLOOKUP($BK119,[1]TaxYear2021!$A$2:$J$433,7,FALSE)</f>
        <v>0</v>
      </c>
      <c r="S119" s="53">
        <v>1.8268</v>
      </c>
      <c r="T119" s="61">
        <v>0.91649999999999998</v>
      </c>
      <c r="V119" s="54">
        <f>VLOOKUP($BK119,[1]TaxYear2022!$A$2:$J$433,5,FALSE)</f>
        <v>1.8268</v>
      </c>
      <c r="W119" s="54">
        <f>VLOOKUP($BK119,[1]TaxYear2022!$A$2:$J$433,6,FALSE)</f>
        <v>0.91649999999999998</v>
      </c>
      <c r="X119" s="55">
        <f>VLOOKUP($BK119,[1]TaxYear2022!$A$2:$J$433,7,FALSE)</f>
        <v>0</v>
      </c>
      <c r="Z119" s="61"/>
      <c r="AB119" s="54">
        <f>VLOOKUP($BK119,[1]TaxYear2023!$A$2:$J$433,5,FALSE)</f>
        <v>1.9767999999999999</v>
      </c>
      <c r="AC119" s="54">
        <f>VLOOKUP($BK119,[1]TaxYear2023!$A$2:$J$433,6,FALSE)</f>
        <v>0.91649999999999998</v>
      </c>
      <c r="AD119" s="55">
        <f>VLOOKUP($BK119,[1]TaxYear2023!$A$2:$J$433,7,FALSE)</f>
        <v>0</v>
      </c>
      <c r="AF119" s="61"/>
      <c r="AH119" s="54">
        <f>VLOOKUP($BK119,[1]TaxYear2024!$A$2:$J$433,5,FALSE)</f>
        <v>1.9767999999999999</v>
      </c>
      <c r="AI119" s="54">
        <f>VLOOKUP($BK119,[1]TaxYear2024!$A$2:$J$433,6,FALSE)</f>
        <v>0.91649999999999998</v>
      </c>
      <c r="AJ119" s="55">
        <f>VLOOKUP($BK119,[1]TaxYear2024!$A$2:$J$433,7,FALSE)</f>
        <v>0</v>
      </c>
      <c r="AL119" s="61"/>
      <c r="AN119" s="54">
        <f>VLOOKUP($BK119,[1]TaxYear2025!$A$2:$J$433,5,FALSE)</f>
        <v>1.9767999999999999</v>
      </c>
      <c r="AO119" s="54">
        <f>VLOOKUP($BK119,[1]TaxYear2025!$A$2:$J$433,6,FALSE)</f>
        <v>1.0965</v>
      </c>
      <c r="AP119" s="55">
        <f>VLOOKUP($BK119,[1]TaxYear2025!$A$2:$J$433,7,FALSE)</f>
        <v>0</v>
      </c>
      <c r="AQ119" s="56">
        <f t="shared" si="24"/>
        <v>0</v>
      </c>
      <c r="AR119" s="56">
        <f t="shared" si="24"/>
        <v>0</v>
      </c>
      <c r="AS119" s="56">
        <f t="shared" si="24"/>
        <v>0</v>
      </c>
      <c r="AT119" s="57">
        <f t="shared" si="25"/>
        <v>0</v>
      </c>
      <c r="AU119" s="56">
        <f t="shared" si="25"/>
        <v>9.1673032849503455E-2</v>
      </c>
      <c r="AV119" s="58">
        <f t="shared" si="25"/>
        <v>0</v>
      </c>
      <c r="AW119" s="56">
        <f t="shared" si="26"/>
        <v>0</v>
      </c>
      <c r="AX119" s="56">
        <f t="shared" si="26"/>
        <v>0</v>
      </c>
      <c r="AY119" s="58">
        <f t="shared" si="26"/>
        <v>0</v>
      </c>
      <c r="AZ119" s="56">
        <f t="shared" si="27"/>
        <v>8.211079483249395E-2</v>
      </c>
      <c r="BA119" s="56">
        <f t="shared" si="27"/>
        <v>0</v>
      </c>
      <c r="BB119" s="58">
        <f t="shared" si="27"/>
        <v>0</v>
      </c>
      <c r="BC119" s="56">
        <f t="shared" si="23"/>
        <v>0</v>
      </c>
      <c r="BD119" s="56">
        <f t="shared" si="23"/>
        <v>0</v>
      </c>
      <c r="BE119" s="58">
        <f t="shared" si="23"/>
        <v>0</v>
      </c>
      <c r="BF119" s="56">
        <f t="shared" si="22"/>
        <v>0</v>
      </c>
      <c r="BG119" s="56">
        <f t="shared" si="22"/>
        <v>0.19639934533551551</v>
      </c>
      <c r="BH119" s="58">
        <f t="shared" si="22"/>
        <v>0</v>
      </c>
      <c r="BJ119" s="18" t="s">
        <v>97</v>
      </c>
      <c r="BK119" s="18" t="str">
        <f t="shared" si="21"/>
        <v>026FRANKLINHUNTLAND</v>
      </c>
    </row>
    <row r="120" spans="1:63" x14ac:dyDescent="0.25">
      <c r="A120" s="18" t="s">
        <v>98</v>
      </c>
      <c r="B120" s="18" t="s">
        <v>427</v>
      </c>
      <c r="D120" s="53">
        <f>VLOOKUP($BK120,[1]TaxYear2019!$A$2:$J$433,5,FALSE)</f>
        <v>2.5611999999999999</v>
      </c>
      <c r="E120" s="54">
        <f>VLOOKUP($BK120,[1]TaxYear2019!$A$2:$J$433,6,FALSE)</f>
        <v>2.4304999999999999</v>
      </c>
      <c r="F120" s="55">
        <f>VLOOKUP($BK120,[1]TaxYear2019!$A$2:$J$433,7,FALSE)</f>
        <v>0</v>
      </c>
      <c r="J120" s="54">
        <f>VLOOKUP($BK120,[1]TaxYear2020!$A$2:$J$433,5,FALSE)</f>
        <v>2.5611999999999999</v>
      </c>
      <c r="K120" s="54">
        <f>VLOOKUP($BK120,[1]TaxYear2020!$A$2:$J$433,6,FALSE)</f>
        <v>2.4304999999999999</v>
      </c>
      <c r="L120" s="55">
        <f>VLOOKUP($BK120,[1]TaxYear2020!$A$2:$J$433,7,FALSE)</f>
        <v>0</v>
      </c>
      <c r="P120" s="54">
        <f>VLOOKUP($BK120,[1]TaxYear2021!$A$2:$J$433,5,FALSE)</f>
        <v>2.5611999999999999</v>
      </c>
      <c r="Q120" s="54">
        <f>VLOOKUP($BK120,[1]TaxYear2021!$A$2:$J$433,6,FALSE)</f>
        <v>2.4304999999999999</v>
      </c>
      <c r="R120" s="54">
        <f>VLOOKUP($BK120,[1]TaxYear2021!$A$2:$J$433,7,FALSE)</f>
        <v>0</v>
      </c>
      <c r="S120" s="53">
        <v>1.6685000000000001</v>
      </c>
      <c r="T120" s="54">
        <v>1.9532</v>
      </c>
      <c r="V120" s="54">
        <f>VLOOKUP($BK120,[1]TaxYear2022!$A$2:$J$433,5,FALSE)</f>
        <v>1.6685000000000001</v>
      </c>
      <c r="W120" s="54">
        <f>VLOOKUP($BK120,[1]TaxYear2022!$A$2:$J$433,6,FALSE)</f>
        <v>1.9532</v>
      </c>
      <c r="X120" s="55">
        <f>VLOOKUP($BK120,[1]TaxYear2022!$A$2:$J$433,7,FALSE)</f>
        <v>0</v>
      </c>
      <c r="AB120" s="54">
        <f>VLOOKUP($BK120,[1]TaxYear2023!$A$2:$J$433,5,FALSE)</f>
        <v>1.7184999999999999</v>
      </c>
      <c r="AC120" s="54">
        <f>VLOOKUP($BK120,[1]TaxYear2023!$A$2:$J$433,6,FALSE)</f>
        <v>1.9532</v>
      </c>
      <c r="AD120" s="55">
        <f>VLOOKUP($BK120,[1]TaxYear2023!$A$2:$J$433,7,FALSE)</f>
        <v>0</v>
      </c>
      <c r="AH120" s="54">
        <f>VLOOKUP($BK120,[1]TaxYear2024!$A$2:$J$433,5,FALSE)</f>
        <v>1.7184999999999999</v>
      </c>
      <c r="AI120" s="54">
        <f>VLOOKUP($BK120,[1]TaxYear2024!$A$2:$J$433,6,FALSE)</f>
        <v>1.9532</v>
      </c>
      <c r="AJ120" s="55">
        <f>VLOOKUP($BK120,[1]TaxYear2024!$A$2:$J$433,7,FALSE)</f>
        <v>0</v>
      </c>
      <c r="AN120" s="54">
        <f>VLOOKUP($BK120,[1]TaxYear2025!$A$2:$J$433,5,FALSE)</f>
        <v>1.7184999999999999</v>
      </c>
      <c r="AO120" s="54">
        <f>VLOOKUP($BK120,[1]TaxYear2025!$A$2:$J$433,6,FALSE)</f>
        <v>2.1532</v>
      </c>
      <c r="AP120" s="55">
        <f>VLOOKUP($BK120,[1]TaxYear2025!$A$2:$J$433,7,FALSE)</f>
        <v>0</v>
      </c>
      <c r="AQ120" s="56">
        <f t="shared" si="24"/>
        <v>0</v>
      </c>
      <c r="AR120" s="56">
        <f t="shared" si="24"/>
        <v>0</v>
      </c>
      <c r="AS120" s="56">
        <f t="shared" si="24"/>
        <v>0</v>
      </c>
      <c r="AT120" s="57">
        <f t="shared" si="25"/>
        <v>0</v>
      </c>
      <c r="AU120" s="56">
        <f t="shared" si="25"/>
        <v>0</v>
      </c>
      <c r="AV120" s="58">
        <f t="shared" si="25"/>
        <v>0</v>
      </c>
      <c r="AW120" s="56">
        <f t="shared" si="26"/>
        <v>0</v>
      </c>
      <c r="AX120" s="56">
        <f t="shared" si="26"/>
        <v>0</v>
      </c>
      <c r="AY120" s="58">
        <f t="shared" si="26"/>
        <v>0</v>
      </c>
      <c r="AZ120" s="56">
        <f t="shared" si="27"/>
        <v>2.9967036260113877E-2</v>
      </c>
      <c r="BA120" s="56">
        <f t="shared" si="27"/>
        <v>0</v>
      </c>
      <c r="BB120" s="58">
        <f t="shared" si="27"/>
        <v>0</v>
      </c>
      <c r="BC120" s="56">
        <f t="shared" si="23"/>
        <v>0</v>
      </c>
      <c r="BD120" s="56">
        <f t="shared" si="23"/>
        <v>0</v>
      </c>
      <c r="BE120" s="58">
        <f t="shared" si="23"/>
        <v>0</v>
      </c>
      <c r="BF120" s="56">
        <f t="shared" si="22"/>
        <v>0</v>
      </c>
      <c r="BG120" s="56">
        <f t="shared" si="22"/>
        <v>0.10239606799098921</v>
      </c>
      <c r="BH120" s="58">
        <f t="shared" si="22"/>
        <v>0</v>
      </c>
      <c r="BJ120" s="18" t="s">
        <v>97</v>
      </c>
      <c r="BK120" s="18" t="str">
        <f t="shared" si="21"/>
        <v>026FRANKLINTULLAHOMA</v>
      </c>
    </row>
    <row r="121" spans="1:63" x14ac:dyDescent="0.25">
      <c r="A121" s="18" t="s">
        <v>98</v>
      </c>
      <c r="B121" s="18" t="s">
        <v>466</v>
      </c>
      <c r="D121" s="53">
        <f>VLOOKUP($BK121,[1]TaxYear2019!$A$2:$J$433,5,FALSE)</f>
        <v>2.5611999999999999</v>
      </c>
      <c r="E121" s="54">
        <f>VLOOKUP($BK121,[1]TaxYear2019!$A$2:$J$433,6,FALSE)</f>
        <v>0.97330000000000005</v>
      </c>
      <c r="F121" s="55">
        <f>VLOOKUP($BK121,[1]TaxYear2019!$A$2:$J$433,7,FALSE)</f>
        <v>0</v>
      </c>
      <c r="J121" s="54">
        <f>VLOOKUP($BK121,[1]TaxYear2020!$A$2:$J$433,5,FALSE)</f>
        <v>2.5611999999999999</v>
      </c>
      <c r="K121" s="54">
        <f>VLOOKUP($BK121,[1]TaxYear2020!$A$2:$J$433,6,FALSE)</f>
        <v>0.97330000000000005</v>
      </c>
      <c r="L121" s="55">
        <f>VLOOKUP($BK121,[1]TaxYear2020!$A$2:$J$433,7,FALSE)</f>
        <v>0</v>
      </c>
      <c r="P121" s="54">
        <f>VLOOKUP($BK121,[1]TaxYear2021!$A$2:$J$433,5,FALSE)</f>
        <v>2.5611999999999999</v>
      </c>
      <c r="Q121" s="54">
        <f>VLOOKUP($BK121,[1]TaxYear2021!$A$2:$J$433,6,FALSE)</f>
        <v>1.0233000000000001</v>
      </c>
      <c r="R121" s="54">
        <f>VLOOKUP($BK121,[1]TaxYear2021!$A$2:$J$433,7,FALSE)</f>
        <v>0</v>
      </c>
      <c r="S121" s="53">
        <v>1.6685000000000001</v>
      </c>
      <c r="T121" s="54">
        <v>0.6825</v>
      </c>
      <c r="V121" s="54">
        <f>VLOOKUP($BK121,[1]TaxYear2022!$A$2:$J$433,5,FALSE)</f>
        <v>1.6685000000000001</v>
      </c>
      <c r="W121" s="54">
        <f>VLOOKUP($BK121,[1]TaxYear2022!$A$2:$J$433,6,FALSE)</f>
        <v>0.85250000000000004</v>
      </c>
      <c r="X121" s="55">
        <f>VLOOKUP($BK121,[1]TaxYear2022!$A$2:$J$433,7,FALSE)</f>
        <v>0</v>
      </c>
      <c r="AB121" s="54">
        <f>VLOOKUP($BK121,[1]TaxYear2023!$A$2:$J$433,5,FALSE)</f>
        <v>1.7184999999999999</v>
      </c>
      <c r="AC121" s="54">
        <f>VLOOKUP($BK121,[1]TaxYear2023!$A$2:$J$433,6,FALSE)</f>
        <v>0.85250000000000004</v>
      </c>
      <c r="AD121" s="55">
        <f>VLOOKUP($BK121,[1]TaxYear2023!$A$2:$J$433,7,FALSE)</f>
        <v>0</v>
      </c>
      <c r="AH121" s="54">
        <f>VLOOKUP($BK121,[1]TaxYear2024!$A$2:$J$433,5,FALSE)</f>
        <v>1.7184999999999999</v>
      </c>
      <c r="AI121" s="54">
        <f>VLOOKUP($BK121,[1]TaxYear2024!$A$2:$J$433,6,FALSE)</f>
        <v>0.85250000000000004</v>
      </c>
      <c r="AJ121" s="55">
        <f>VLOOKUP($BK121,[1]TaxYear2024!$A$2:$J$433,7,FALSE)</f>
        <v>0</v>
      </c>
      <c r="AN121" s="54">
        <f>VLOOKUP($BK121,[1]TaxYear2025!$A$2:$J$433,5,FALSE)</f>
        <v>1.7184999999999999</v>
      </c>
      <c r="AO121" s="54">
        <f>VLOOKUP($BK121,[1]TaxYear2025!$A$2:$J$433,6,FALSE)</f>
        <v>0.85250000000000004</v>
      </c>
      <c r="AP121" s="55">
        <f>VLOOKUP($BK121,[1]TaxYear2025!$A$2:$J$433,7,FALSE)</f>
        <v>0</v>
      </c>
      <c r="AQ121" s="56">
        <f t="shared" si="24"/>
        <v>0</v>
      </c>
      <c r="AR121" s="56">
        <f t="shared" si="24"/>
        <v>0</v>
      </c>
      <c r="AS121" s="56">
        <f t="shared" si="24"/>
        <v>0</v>
      </c>
      <c r="AT121" s="57">
        <f t="shared" si="25"/>
        <v>0</v>
      </c>
      <c r="AU121" s="56">
        <f t="shared" si="25"/>
        <v>5.1371622315832699E-2</v>
      </c>
      <c r="AV121" s="58">
        <f t="shared" si="25"/>
        <v>0</v>
      </c>
      <c r="AW121" s="56">
        <f t="shared" si="26"/>
        <v>0</v>
      </c>
      <c r="AX121" s="56">
        <f t="shared" si="26"/>
        <v>0.24908424908424909</v>
      </c>
      <c r="AY121" s="58">
        <f t="shared" si="26"/>
        <v>0</v>
      </c>
      <c r="AZ121" s="56">
        <f t="shared" si="27"/>
        <v>2.9967036260113877E-2</v>
      </c>
      <c r="BA121" s="56">
        <f t="shared" si="27"/>
        <v>0</v>
      </c>
      <c r="BB121" s="58">
        <f t="shared" si="27"/>
        <v>0</v>
      </c>
      <c r="BC121" s="56">
        <f t="shared" si="23"/>
        <v>0</v>
      </c>
      <c r="BD121" s="56">
        <f t="shared" si="23"/>
        <v>0</v>
      </c>
      <c r="BE121" s="58">
        <f t="shared" si="23"/>
        <v>0</v>
      </c>
      <c r="BF121" s="56">
        <f t="shared" si="22"/>
        <v>0</v>
      </c>
      <c r="BG121" s="56">
        <f t="shared" si="22"/>
        <v>0</v>
      </c>
      <c r="BH121" s="58">
        <f t="shared" si="22"/>
        <v>0</v>
      </c>
      <c r="BJ121" s="18" t="s">
        <v>97</v>
      </c>
      <c r="BK121" s="18" t="str">
        <f t="shared" si="21"/>
        <v>026FRANKLINWINCHESTER</v>
      </c>
    </row>
    <row r="122" spans="1:63" x14ac:dyDescent="0.25">
      <c r="A122" s="18" t="s">
        <v>98</v>
      </c>
      <c r="D122" s="53">
        <f>VLOOKUP($BK122,[1]TaxYear2019!$A$2:$J$433,5,FALSE)</f>
        <v>2.8786</v>
      </c>
      <c r="E122" s="54">
        <f>VLOOKUP($BK122,[1]TaxYear2019!$A$2:$J$433,6,FALSE)</f>
        <v>0</v>
      </c>
      <c r="F122" s="55">
        <f>VLOOKUP($BK122,[1]TaxYear2019!$A$2:$J$433,7,FALSE)</f>
        <v>0</v>
      </c>
      <c r="J122" s="54">
        <f>VLOOKUP($BK122,[1]TaxYear2020!$A$2:$J$433,5,FALSE)</f>
        <v>2.8786</v>
      </c>
      <c r="K122" s="54">
        <f>VLOOKUP($BK122,[1]TaxYear2020!$A$2:$J$433,6,FALSE)</f>
        <v>0</v>
      </c>
      <c r="L122" s="55">
        <f>VLOOKUP($BK122,[1]TaxYear2020!$A$2:$J$433,7,FALSE)</f>
        <v>0</v>
      </c>
      <c r="P122" s="54">
        <f>VLOOKUP($BK122,[1]TaxYear2021!$A$2:$J$433,5,FALSE)</f>
        <v>2.8786</v>
      </c>
      <c r="Q122" s="54">
        <f>VLOOKUP($BK122,[1]TaxYear2021!$A$2:$J$433,6,FALSE)</f>
        <v>0</v>
      </c>
      <c r="R122" s="54">
        <f>VLOOKUP($BK122,[1]TaxYear2021!$A$2:$J$433,7,FALSE)</f>
        <v>0</v>
      </c>
      <c r="V122" s="54">
        <f>VLOOKUP($BK122,[1]TaxYear2022!$A$2:$J$433,5,FALSE)</f>
        <v>1.8753</v>
      </c>
      <c r="W122" s="54">
        <f>VLOOKUP($BK122,[1]TaxYear2022!$A$2:$J$433,6,FALSE)</f>
        <v>0</v>
      </c>
      <c r="X122" s="55">
        <f>VLOOKUP($BK122,[1]TaxYear2022!$A$2:$J$433,7,FALSE)</f>
        <v>0</v>
      </c>
      <c r="AB122" s="54">
        <f>VLOOKUP($BK122,[1]TaxYear2023!$A$2:$J$433,5,FALSE)</f>
        <v>1.9953000000000001</v>
      </c>
      <c r="AC122" s="54">
        <f>VLOOKUP($BK122,[1]TaxYear2023!$A$2:$J$433,6,FALSE)</f>
        <v>0</v>
      </c>
      <c r="AD122" s="55">
        <f>VLOOKUP($BK122,[1]TaxYear2023!$A$2:$J$433,7,FALSE)</f>
        <v>0</v>
      </c>
      <c r="AH122" s="54">
        <f>VLOOKUP($BK122,[1]TaxYear2024!$A$2:$J$433,5,FALSE)</f>
        <v>1.9953000000000001</v>
      </c>
      <c r="AI122" s="54">
        <f>VLOOKUP($BK122,[1]TaxYear2024!$A$2:$J$433,6,FALSE)</f>
        <v>0</v>
      </c>
      <c r="AJ122" s="55">
        <f>VLOOKUP($BK122,[1]TaxYear2024!$A$2:$J$433,7,FALSE)</f>
        <v>0</v>
      </c>
      <c r="AN122" s="54">
        <f>VLOOKUP($BK122,[1]TaxYear2025!$A$2:$J$433,5,FALSE)</f>
        <v>1.9953000000000001</v>
      </c>
      <c r="AO122" s="54">
        <f>VLOOKUP($BK122,[1]TaxYear2025!$A$2:$J$433,6,FALSE)</f>
        <v>0</v>
      </c>
      <c r="AP122" s="55">
        <f>VLOOKUP($BK122,[1]TaxYear2025!$A$2:$J$433,7,FALSE)</f>
        <v>0</v>
      </c>
      <c r="AQ122" s="56">
        <f t="shared" si="24"/>
        <v>0</v>
      </c>
      <c r="AR122" s="56">
        <f t="shared" si="24"/>
        <v>0</v>
      </c>
      <c r="AS122" s="56">
        <f t="shared" si="24"/>
        <v>0</v>
      </c>
      <c r="AT122" s="57">
        <f t="shared" si="25"/>
        <v>0</v>
      </c>
      <c r="AU122" s="56">
        <f t="shared" si="25"/>
        <v>0</v>
      </c>
      <c r="AV122" s="58">
        <f t="shared" si="25"/>
        <v>0</v>
      </c>
      <c r="AW122" s="56">
        <f t="shared" si="26"/>
        <v>-0.34853748349892311</v>
      </c>
      <c r="AX122" s="56">
        <f t="shared" si="26"/>
        <v>0</v>
      </c>
      <c r="AY122" s="58">
        <f t="shared" si="26"/>
        <v>0</v>
      </c>
      <c r="AZ122" s="56">
        <f t="shared" si="27"/>
        <v>6.3989761638137965E-2</v>
      </c>
      <c r="BA122" s="56">
        <f t="shared" si="27"/>
        <v>0</v>
      </c>
      <c r="BB122" s="58">
        <f t="shared" si="27"/>
        <v>0</v>
      </c>
      <c r="BC122" s="56">
        <f t="shared" si="23"/>
        <v>0</v>
      </c>
      <c r="BD122" s="56">
        <f t="shared" si="23"/>
        <v>0</v>
      </c>
      <c r="BE122" s="58">
        <f t="shared" si="23"/>
        <v>0</v>
      </c>
      <c r="BF122" s="56">
        <f t="shared" si="22"/>
        <v>0</v>
      </c>
      <c r="BG122" s="56">
        <f t="shared" si="22"/>
        <v>0</v>
      </c>
      <c r="BH122" s="58">
        <f t="shared" si="22"/>
        <v>0</v>
      </c>
      <c r="BJ122" s="18" t="s">
        <v>97</v>
      </c>
      <c r="BK122" s="18" t="str">
        <f t="shared" si="21"/>
        <v>026FRANKLIN</v>
      </c>
    </row>
    <row r="123" spans="1:63" x14ac:dyDescent="0.25">
      <c r="A123" s="18" t="s">
        <v>102</v>
      </c>
      <c r="B123" s="18" t="s">
        <v>467</v>
      </c>
      <c r="C123" s="18" t="s">
        <v>468</v>
      </c>
      <c r="D123" s="53">
        <f>VLOOKUP($BK123,[1]TaxYear2019!$A$2:$J$433,5,FALSE)</f>
        <v>1.0322</v>
      </c>
      <c r="E123" s="54">
        <f>VLOOKUP($BK123,[1]TaxYear2019!$A$2:$J$433,6,FALSE)</f>
        <v>1.77</v>
      </c>
      <c r="F123" s="55">
        <f>VLOOKUP($BK123,[1]TaxYear2019!$A$2:$J$433,7,FALSE)</f>
        <v>1.7349000000000001</v>
      </c>
      <c r="J123" s="54">
        <f>VLOOKUP($BK123,[1]TaxYear2020!$A$2:$J$433,5,FALSE)</f>
        <v>1.0322</v>
      </c>
      <c r="K123" s="54">
        <f>VLOOKUP($BK123,[1]TaxYear2020!$A$2:$J$433,6,FALSE)</f>
        <v>1.77</v>
      </c>
      <c r="L123" s="55">
        <f>VLOOKUP($BK123,[1]TaxYear2020!$A$2:$J$433,7,FALSE)</f>
        <v>1.7349000000000001</v>
      </c>
      <c r="P123" s="54">
        <f>VLOOKUP($BK123,[1]TaxYear2021!$A$2:$J$433,5,FALSE)</f>
        <v>1.0322</v>
      </c>
      <c r="Q123" s="54">
        <f>VLOOKUP($BK123,[1]TaxYear2021!$A$2:$J$433,6,FALSE)</f>
        <v>1.77</v>
      </c>
      <c r="R123" s="54">
        <f>VLOOKUP($BK123,[1]TaxYear2021!$A$2:$J$433,7,FALSE)</f>
        <v>1.7349000000000001</v>
      </c>
      <c r="V123" s="54">
        <f>VLOOKUP($BK123,[1]TaxYear2022!$A$2:$J$433,5,FALSE)</f>
        <v>1.0322</v>
      </c>
      <c r="W123" s="54">
        <f>VLOOKUP($BK123,[1]TaxYear2022!$A$2:$J$433,6,FALSE)</f>
        <v>1.9</v>
      </c>
      <c r="X123" s="55">
        <f>VLOOKUP($BK123,[1]TaxYear2022!$A$2:$J$433,7,FALSE)</f>
        <v>1.98</v>
      </c>
      <c r="AB123" s="54">
        <f>VLOOKUP($BK123,[1]TaxYear2023!$A$2:$J$433,5,FALSE)</f>
        <v>1.1022000000000001</v>
      </c>
      <c r="AC123" s="54">
        <f>VLOOKUP($BK123,[1]TaxYear2023!$A$2:$J$433,6,FALSE)</f>
        <v>1.9</v>
      </c>
      <c r="AD123" s="55">
        <f>VLOOKUP($BK123,[1]TaxYear2023!$A$2:$J$433,7,FALSE)</f>
        <v>1.98</v>
      </c>
      <c r="AE123" s="53">
        <v>0.73519999999999996</v>
      </c>
      <c r="AF123" s="54">
        <v>1.1911</v>
      </c>
      <c r="AG123" s="54">
        <v>1.2854000000000001</v>
      </c>
      <c r="AH123" s="54">
        <f>VLOOKUP($BK123,[1]TaxYear2024!$A$2:$J$433,5,FALSE)</f>
        <v>0.83450000000000002</v>
      </c>
      <c r="AI123" s="54">
        <f>VLOOKUP($BK123,[1]TaxYear2024!$A$2:$J$433,6,FALSE)</f>
        <v>1.1911</v>
      </c>
      <c r="AJ123" s="55">
        <f>VLOOKUP($BK123,[1]TaxYear2024!$A$2:$J$433,7,FALSE)</f>
        <v>1.2854000000000001</v>
      </c>
      <c r="AN123" s="54">
        <f>VLOOKUP($BK123,[1]TaxYear2025!$A$2:$J$433,5,FALSE)</f>
        <v>0.83450000000000002</v>
      </c>
      <c r="AO123" s="54">
        <f>VLOOKUP($BK123,[1]TaxYear2025!$A$2:$J$433,6,FALSE)</f>
        <v>1.34</v>
      </c>
      <c r="AP123" s="55">
        <f>VLOOKUP($BK123,[1]TaxYear2025!$A$2:$J$433,7,FALSE)</f>
        <v>1.2854000000000001</v>
      </c>
      <c r="AQ123" s="56">
        <f t="shared" si="24"/>
        <v>0</v>
      </c>
      <c r="AR123" s="56">
        <f t="shared" si="24"/>
        <v>0</v>
      </c>
      <c r="AS123" s="56">
        <f t="shared" si="24"/>
        <v>0</v>
      </c>
      <c r="AT123" s="57">
        <f t="shared" si="25"/>
        <v>0</v>
      </c>
      <c r="AU123" s="56">
        <f t="shared" si="25"/>
        <v>0</v>
      </c>
      <c r="AV123" s="58">
        <f t="shared" si="25"/>
        <v>0</v>
      </c>
      <c r="AW123" s="56">
        <f t="shared" si="26"/>
        <v>0</v>
      </c>
      <c r="AX123" s="56">
        <f t="shared" si="26"/>
        <v>7.3446327683615698E-2</v>
      </c>
      <c r="AY123" s="58">
        <f t="shared" si="26"/>
        <v>0.14127615424520146</v>
      </c>
      <c r="AZ123" s="56">
        <f t="shared" si="27"/>
        <v>6.7816314667700217E-2</v>
      </c>
      <c r="BA123" s="56">
        <f t="shared" si="27"/>
        <v>0</v>
      </c>
      <c r="BB123" s="58">
        <f t="shared" si="27"/>
        <v>0</v>
      </c>
      <c r="BC123" s="56">
        <f t="shared" si="23"/>
        <v>0.13506528835690967</v>
      </c>
      <c r="BD123" s="56">
        <f t="shared" si="23"/>
        <v>0</v>
      </c>
      <c r="BE123" s="58">
        <f t="shared" si="23"/>
        <v>0</v>
      </c>
      <c r="BF123" s="56">
        <f t="shared" si="22"/>
        <v>0</v>
      </c>
      <c r="BG123" s="56">
        <f t="shared" si="22"/>
        <v>0.12501049450088164</v>
      </c>
      <c r="BH123" s="58">
        <f t="shared" si="22"/>
        <v>0</v>
      </c>
      <c r="BJ123" s="18" t="s">
        <v>101</v>
      </c>
      <c r="BK123" s="18" t="str">
        <f t="shared" si="21"/>
        <v>027GIBSONBRADFORDBRADFORD SSD</v>
      </c>
    </row>
    <row r="124" spans="1:63" x14ac:dyDescent="0.25">
      <c r="A124" s="18" t="s">
        <v>102</v>
      </c>
      <c r="B124" s="18" t="s">
        <v>86</v>
      </c>
      <c r="C124" s="18" t="s">
        <v>469</v>
      </c>
      <c r="D124" s="53">
        <f>VLOOKUP($BK124,[1]TaxYear2019!$A$2:$J$433,5,FALSE)</f>
        <v>1.0322</v>
      </c>
      <c r="E124" s="54">
        <f>VLOOKUP($BK124,[1]TaxYear2019!$A$2:$J$433,6,FALSE)</f>
        <v>1.9266000000000001</v>
      </c>
      <c r="F124" s="55">
        <f>VLOOKUP($BK124,[1]TaxYear2019!$A$2:$J$433,7,FALSE)</f>
        <v>2.0103</v>
      </c>
      <c r="J124" s="54">
        <f>VLOOKUP($BK124,[1]TaxYear2020!$A$2:$J$433,5,FALSE)</f>
        <v>1.0322</v>
      </c>
      <c r="K124" s="54">
        <f>VLOOKUP($BK124,[1]TaxYear2020!$A$2:$J$433,6,FALSE)</f>
        <v>1.93</v>
      </c>
      <c r="L124" s="55">
        <f>VLOOKUP($BK124,[1]TaxYear2020!$A$2:$J$433,7,FALSE)</f>
        <v>2.0103</v>
      </c>
      <c r="P124" s="54">
        <f>VLOOKUP($BK124,[1]TaxYear2021!$A$2:$J$433,5,FALSE)</f>
        <v>1.0322</v>
      </c>
      <c r="Q124" s="54">
        <f>VLOOKUP($BK124,[1]TaxYear2021!$A$2:$J$433,6,FALSE)</f>
        <v>1.93</v>
      </c>
      <c r="R124" s="54">
        <f>VLOOKUP($BK124,[1]TaxYear2021!$A$2:$J$433,7,FALSE)</f>
        <v>2.0103</v>
      </c>
      <c r="V124" s="54">
        <f>VLOOKUP($BK124,[1]TaxYear2022!$A$2:$J$433,5,FALSE)</f>
        <v>1.0322</v>
      </c>
      <c r="W124" s="54">
        <f>VLOOKUP($BK124,[1]TaxYear2022!$A$2:$J$433,6,FALSE)</f>
        <v>1.93</v>
      </c>
      <c r="X124" s="55">
        <f>VLOOKUP($BK124,[1]TaxYear2022!$A$2:$J$433,7,FALSE)</f>
        <v>2.0103</v>
      </c>
      <c r="AB124" s="54">
        <f>VLOOKUP($BK124,[1]TaxYear2023!$A$2:$J$433,5,FALSE)</f>
        <v>1.1022000000000001</v>
      </c>
      <c r="AC124" s="54">
        <f>VLOOKUP($BK124,[1]TaxYear2023!$A$2:$J$433,6,FALSE)</f>
        <v>1.93</v>
      </c>
      <c r="AD124" s="55">
        <f>VLOOKUP($BK124,[1]TaxYear2023!$A$2:$J$433,7,FALSE)</f>
        <v>2.0103</v>
      </c>
      <c r="AE124" s="53">
        <v>0.73519999999999996</v>
      </c>
      <c r="AF124" s="54">
        <v>1.3192999999999999</v>
      </c>
      <c r="AG124" s="54">
        <v>1.3119000000000001</v>
      </c>
      <c r="AH124" s="54">
        <f>VLOOKUP($BK124,[1]TaxYear2024!$A$2:$J$433,5,FALSE)</f>
        <v>0.83450000000000002</v>
      </c>
      <c r="AI124" s="54">
        <f>VLOOKUP($BK124,[1]TaxYear2024!$A$2:$J$433,6,FALSE)</f>
        <v>1.3192999999999999</v>
      </c>
      <c r="AJ124" s="55">
        <f>VLOOKUP($BK124,[1]TaxYear2024!$A$2:$J$433,7,FALSE)</f>
        <v>1.3119000000000001</v>
      </c>
      <c r="AN124" s="54">
        <f>VLOOKUP($BK124,[1]TaxYear2025!$A$2:$J$433,5,FALSE)</f>
        <v>0.83450000000000002</v>
      </c>
      <c r="AO124" s="54">
        <f>VLOOKUP($BK124,[1]TaxYear2025!$A$2:$J$433,6,FALSE)</f>
        <v>1.4693000000000001</v>
      </c>
      <c r="AP124" s="55">
        <f>VLOOKUP($BK124,[1]TaxYear2025!$A$2:$J$433,7,FALSE)</f>
        <v>1.3119000000000001</v>
      </c>
      <c r="AQ124" s="56">
        <f t="shared" si="24"/>
        <v>0</v>
      </c>
      <c r="AR124" s="56">
        <f t="shared" si="24"/>
        <v>1.7647669469531557E-3</v>
      </c>
      <c r="AS124" s="56">
        <f t="shared" si="24"/>
        <v>0</v>
      </c>
      <c r="AT124" s="57">
        <f t="shared" si="25"/>
        <v>0</v>
      </c>
      <c r="AU124" s="56">
        <f t="shared" si="25"/>
        <v>0</v>
      </c>
      <c r="AV124" s="58">
        <f t="shared" si="25"/>
        <v>0</v>
      </c>
      <c r="AW124" s="56">
        <f t="shared" si="26"/>
        <v>0</v>
      </c>
      <c r="AX124" s="56">
        <f t="shared" si="26"/>
        <v>0</v>
      </c>
      <c r="AY124" s="58">
        <f t="shared" si="26"/>
        <v>0</v>
      </c>
      <c r="AZ124" s="56">
        <f t="shared" si="27"/>
        <v>6.7816314667700217E-2</v>
      </c>
      <c r="BA124" s="56">
        <f t="shared" si="27"/>
        <v>0</v>
      </c>
      <c r="BB124" s="58">
        <f t="shared" si="27"/>
        <v>0</v>
      </c>
      <c r="BC124" s="56">
        <f t="shared" si="23"/>
        <v>0.13506528835690967</v>
      </c>
      <c r="BD124" s="56">
        <f t="shared" si="23"/>
        <v>0</v>
      </c>
      <c r="BE124" s="58">
        <f t="shared" si="23"/>
        <v>0</v>
      </c>
      <c r="BF124" s="56">
        <f t="shared" si="22"/>
        <v>0</v>
      </c>
      <c r="BG124" s="56">
        <f t="shared" si="22"/>
        <v>0.11369665731827494</v>
      </c>
      <c r="BH124" s="58">
        <f t="shared" si="22"/>
        <v>0</v>
      </c>
      <c r="BJ124" s="18" t="s">
        <v>101</v>
      </c>
      <c r="BK124" s="18" t="str">
        <f t="shared" si="21"/>
        <v>027GIBSONDYERGIBSON CO SSD</v>
      </c>
    </row>
    <row r="125" spans="1:63" x14ac:dyDescent="0.25">
      <c r="A125" s="18" t="s">
        <v>102</v>
      </c>
      <c r="B125" s="18" t="s">
        <v>102</v>
      </c>
      <c r="C125" s="18" t="s">
        <v>469</v>
      </c>
      <c r="D125" s="53">
        <f>VLOOKUP($BK125,[1]TaxYear2019!$A$2:$J$433,5,FALSE)</f>
        <v>1.0322</v>
      </c>
      <c r="E125" s="54">
        <f>VLOOKUP($BK125,[1]TaxYear2019!$A$2:$J$433,6,FALSE)</f>
        <v>0.98640000000000005</v>
      </c>
      <c r="F125" s="55">
        <f>VLOOKUP($BK125,[1]TaxYear2019!$A$2:$J$433,7,FALSE)</f>
        <v>2.0103</v>
      </c>
      <c r="J125" s="54">
        <f>VLOOKUP($BK125,[1]TaxYear2020!$A$2:$J$433,5,FALSE)</f>
        <v>1.0322</v>
      </c>
      <c r="K125" s="54">
        <f>VLOOKUP($BK125,[1]TaxYear2020!$A$2:$J$433,6,FALSE)</f>
        <v>0.98640000000000005</v>
      </c>
      <c r="L125" s="55">
        <f>VLOOKUP($BK125,[1]TaxYear2020!$A$2:$J$433,7,FALSE)</f>
        <v>2.0103</v>
      </c>
      <c r="P125" s="54">
        <f>VLOOKUP($BK125,[1]TaxYear2021!$A$2:$J$433,5,FALSE)</f>
        <v>1.0322</v>
      </c>
      <c r="Q125" s="54">
        <f>VLOOKUP($BK125,[1]TaxYear2021!$A$2:$J$433,6,FALSE)</f>
        <v>0.98640000000000005</v>
      </c>
      <c r="R125" s="54">
        <f>VLOOKUP($BK125,[1]TaxYear2021!$A$2:$J$433,7,FALSE)</f>
        <v>2.0103</v>
      </c>
      <c r="V125" s="54">
        <f>VLOOKUP($BK125,[1]TaxYear2022!$A$2:$J$433,5,FALSE)</f>
        <v>1.0322</v>
      </c>
      <c r="W125" s="54">
        <f>VLOOKUP($BK125,[1]TaxYear2022!$A$2:$J$433,6,FALSE)</f>
        <v>1.03572</v>
      </c>
      <c r="X125" s="55">
        <f>VLOOKUP($BK125,[1]TaxYear2022!$A$2:$J$433,7,FALSE)</f>
        <v>2.0103</v>
      </c>
      <c r="AB125" s="54">
        <f>VLOOKUP($BK125,[1]TaxYear2023!$A$2:$J$433,5,FALSE)</f>
        <v>1.1022000000000001</v>
      </c>
      <c r="AC125" s="54">
        <f>VLOOKUP($BK125,[1]TaxYear2023!$A$2:$J$433,6,FALSE)</f>
        <v>1.03572</v>
      </c>
      <c r="AD125" s="55">
        <f>VLOOKUP($BK125,[1]TaxYear2023!$A$2:$J$433,7,FALSE)</f>
        <v>2.0103</v>
      </c>
      <c r="AE125" s="53">
        <v>0.73519999999999996</v>
      </c>
      <c r="AF125" s="54">
        <v>0.63529999999999998</v>
      </c>
      <c r="AG125" s="54">
        <v>1.3119000000000001</v>
      </c>
      <c r="AH125" s="54">
        <f>VLOOKUP($BK125,[1]TaxYear2024!$A$2:$J$433,5,FALSE)</f>
        <v>0.83450000000000002</v>
      </c>
      <c r="AI125" s="54">
        <f>VLOOKUP($BK125,[1]TaxYear2024!$A$2:$J$433,6,FALSE)</f>
        <v>0.63529999999999998</v>
      </c>
      <c r="AJ125" s="55">
        <f>VLOOKUP($BK125,[1]TaxYear2024!$A$2:$J$433,7,FALSE)</f>
        <v>1.3119000000000001</v>
      </c>
      <c r="AN125" s="54">
        <f>VLOOKUP($BK125,[1]TaxYear2025!$A$2:$J$433,5,FALSE)</f>
        <v>0.83450000000000002</v>
      </c>
      <c r="AO125" s="54">
        <f>VLOOKUP($BK125,[1]TaxYear2025!$A$2:$J$433,6,FALSE)</f>
        <v>0.63529999999999998</v>
      </c>
      <c r="AP125" s="55">
        <f>VLOOKUP($BK125,[1]TaxYear2025!$A$2:$J$433,7,FALSE)</f>
        <v>1.3119000000000001</v>
      </c>
      <c r="AQ125" s="56">
        <f t="shared" si="24"/>
        <v>0</v>
      </c>
      <c r="AR125" s="56">
        <f t="shared" si="24"/>
        <v>0</v>
      </c>
      <c r="AS125" s="56">
        <f t="shared" si="24"/>
        <v>0</v>
      </c>
      <c r="AT125" s="57">
        <f t="shared" si="25"/>
        <v>0</v>
      </c>
      <c r="AU125" s="56">
        <f t="shared" si="25"/>
        <v>0</v>
      </c>
      <c r="AV125" s="58">
        <f t="shared" si="25"/>
        <v>0</v>
      </c>
      <c r="AW125" s="56">
        <f t="shared" si="26"/>
        <v>0</v>
      </c>
      <c r="AX125" s="56">
        <f t="shared" si="26"/>
        <v>4.9999999999999822E-2</v>
      </c>
      <c r="AY125" s="58">
        <f t="shared" si="26"/>
        <v>0</v>
      </c>
      <c r="AZ125" s="56">
        <f t="shared" si="27"/>
        <v>6.7816314667700217E-2</v>
      </c>
      <c r="BA125" s="56">
        <f t="shared" si="27"/>
        <v>0</v>
      </c>
      <c r="BB125" s="58">
        <f t="shared" si="27"/>
        <v>0</v>
      </c>
      <c r="BC125" s="56">
        <f t="shared" si="23"/>
        <v>0.13506528835690967</v>
      </c>
      <c r="BD125" s="56">
        <f t="shared" si="23"/>
        <v>0</v>
      </c>
      <c r="BE125" s="58">
        <f t="shared" si="23"/>
        <v>0</v>
      </c>
      <c r="BF125" s="56">
        <f t="shared" si="22"/>
        <v>0</v>
      </c>
      <c r="BG125" s="56">
        <f t="shared" si="22"/>
        <v>0</v>
      </c>
      <c r="BH125" s="58">
        <f t="shared" si="22"/>
        <v>0</v>
      </c>
      <c r="BJ125" s="18" t="s">
        <v>101</v>
      </c>
      <c r="BK125" s="18" t="str">
        <f t="shared" si="21"/>
        <v>027GIBSONGIBSONGIBSON CO SSD</v>
      </c>
    </row>
    <row r="126" spans="1:63" x14ac:dyDescent="0.25">
      <c r="A126" s="18" t="s">
        <v>102</v>
      </c>
      <c r="B126" s="18" t="s">
        <v>470</v>
      </c>
      <c r="C126" s="18" t="s">
        <v>471</v>
      </c>
      <c r="D126" s="53">
        <f>VLOOKUP($BK126,[1]TaxYear2019!$A$2:$J$433,5,FALSE)</f>
        <v>1.0322</v>
      </c>
      <c r="E126" s="54">
        <f>VLOOKUP($BK126,[1]TaxYear2019!$A$2:$J$433,6,FALSE)</f>
        <v>2.7296999999999998</v>
      </c>
      <c r="F126" s="55">
        <f>VLOOKUP($BK126,[1]TaxYear2019!$A$2:$J$433,7,FALSE)</f>
        <v>0</v>
      </c>
      <c r="J126" s="54">
        <f>VLOOKUP($BK126,[1]TaxYear2020!$A$2:$J$433,5,FALSE)</f>
        <v>1.0322</v>
      </c>
      <c r="K126" s="54">
        <f>VLOOKUP($BK126,[1]TaxYear2020!$A$2:$J$433,6,FALSE)</f>
        <v>2.7296999999999998</v>
      </c>
      <c r="L126" s="55">
        <f>VLOOKUP($BK126,[1]TaxYear2020!$A$2:$J$433,7,FALSE)</f>
        <v>0</v>
      </c>
      <c r="P126" s="54">
        <f>VLOOKUP($BK126,[1]TaxYear2021!$A$2:$J$433,5,FALSE)</f>
        <v>1.0322</v>
      </c>
      <c r="Q126" s="54">
        <f>VLOOKUP($BK126,[1]TaxYear2021!$A$2:$J$433,6,FALSE)</f>
        <v>2.7296999999999998</v>
      </c>
      <c r="R126" s="54">
        <f>VLOOKUP($BK126,[1]TaxYear2021!$A$2:$J$433,7,FALSE)</f>
        <v>0</v>
      </c>
      <c r="V126" s="54">
        <f>VLOOKUP($BK126,[1]TaxYear2022!$A$2:$J$433,5,FALSE)</f>
        <v>1.0322</v>
      </c>
      <c r="W126" s="54">
        <f>VLOOKUP($BK126,[1]TaxYear2022!$A$2:$J$433,6,FALSE)</f>
        <v>2.7296999999999998</v>
      </c>
      <c r="X126" s="55">
        <f>VLOOKUP($BK126,[1]TaxYear2022!$A$2:$J$433,7,FALSE)</f>
        <v>0</v>
      </c>
      <c r="AB126" s="54">
        <f>VLOOKUP($BK126,[1]TaxYear2023!$A$2:$J$433,5,FALSE)</f>
        <v>1.1022000000000001</v>
      </c>
      <c r="AC126" s="54">
        <f>VLOOKUP($BK126,[1]TaxYear2023!$A$2:$J$433,6,FALSE)</f>
        <v>2.7296999999999998</v>
      </c>
      <c r="AD126" s="55">
        <f>VLOOKUP($BK126,[1]TaxYear2023!$A$2:$J$433,7,FALSE)</f>
        <v>0</v>
      </c>
      <c r="AE126" s="53">
        <v>0.73519999999999996</v>
      </c>
      <c r="AF126" s="54">
        <v>1.875</v>
      </c>
      <c r="AG126" s="54">
        <v>0</v>
      </c>
      <c r="AH126" s="54">
        <f>VLOOKUP($BK126,[1]TaxYear2024!$A$2:$J$433,5,FALSE)</f>
        <v>0.83450000000000002</v>
      </c>
      <c r="AI126" s="54">
        <f>VLOOKUP($BK126,[1]TaxYear2024!$A$2:$J$433,6,FALSE)</f>
        <v>1.875</v>
      </c>
      <c r="AJ126" s="55">
        <f>VLOOKUP($BK126,[1]TaxYear2024!$A$2:$J$433,7,FALSE)</f>
        <v>0</v>
      </c>
      <c r="AN126" s="54">
        <f>VLOOKUP($BK126,[1]TaxYear2025!$A$2:$J$433,5,FALSE)</f>
        <v>0.83450000000000002</v>
      </c>
      <c r="AO126" s="54">
        <f>VLOOKUP($BK126,[1]TaxYear2025!$A$2:$J$433,6,FALSE)</f>
        <v>1.875</v>
      </c>
      <c r="AP126" s="55">
        <f>VLOOKUP($BK126,[1]TaxYear2025!$A$2:$J$433,7,FALSE)</f>
        <v>0</v>
      </c>
      <c r="AQ126" s="56">
        <f t="shared" si="24"/>
        <v>0</v>
      </c>
      <c r="AR126" s="56">
        <f t="shared" si="24"/>
        <v>0</v>
      </c>
      <c r="AS126" s="56">
        <f t="shared" si="24"/>
        <v>0</v>
      </c>
      <c r="AT126" s="57">
        <f t="shared" si="25"/>
        <v>0</v>
      </c>
      <c r="AU126" s="56">
        <f t="shared" si="25"/>
        <v>0</v>
      </c>
      <c r="AV126" s="58">
        <f t="shared" si="25"/>
        <v>0</v>
      </c>
      <c r="AW126" s="56">
        <f t="shared" si="26"/>
        <v>0</v>
      </c>
      <c r="AX126" s="56">
        <f t="shared" si="26"/>
        <v>0</v>
      </c>
      <c r="AY126" s="58">
        <f t="shared" si="26"/>
        <v>0</v>
      </c>
      <c r="AZ126" s="56">
        <f t="shared" si="27"/>
        <v>6.7816314667700217E-2</v>
      </c>
      <c r="BA126" s="56">
        <f t="shared" si="27"/>
        <v>0</v>
      </c>
      <c r="BB126" s="58">
        <f t="shared" si="27"/>
        <v>0</v>
      </c>
      <c r="BC126" s="56">
        <f t="shared" si="23"/>
        <v>0.13506528835690967</v>
      </c>
      <c r="BD126" s="56">
        <f t="shared" si="23"/>
        <v>0</v>
      </c>
      <c r="BE126" s="58">
        <f t="shared" si="23"/>
        <v>0</v>
      </c>
      <c r="BF126" s="56">
        <f t="shared" si="22"/>
        <v>0</v>
      </c>
      <c r="BG126" s="56">
        <f t="shared" si="22"/>
        <v>0</v>
      </c>
      <c r="BH126" s="58">
        <f t="shared" si="22"/>
        <v>0</v>
      </c>
      <c r="BJ126" s="18" t="s">
        <v>101</v>
      </c>
      <c r="BK126" s="18" t="str">
        <f t="shared" si="21"/>
        <v>027GIBSONHUMBOLDTHUMBOLDT SSD</v>
      </c>
    </row>
    <row r="127" spans="1:63" x14ac:dyDescent="0.25">
      <c r="A127" s="18" t="s">
        <v>102</v>
      </c>
      <c r="B127" s="18" t="s">
        <v>472</v>
      </c>
      <c r="C127" s="18" t="s">
        <v>473</v>
      </c>
      <c r="D127" s="53">
        <f>VLOOKUP($BK127,[1]TaxYear2019!$A$2:$J$433,5,FALSE)</f>
        <v>1.0322</v>
      </c>
      <c r="E127" s="54">
        <f>VLOOKUP($BK127,[1]TaxYear2019!$A$2:$J$433,6,FALSE)</f>
        <v>1.4883</v>
      </c>
      <c r="F127" s="55">
        <f>VLOOKUP($BK127,[1]TaxYear2019!$A$2:$J$433,7,FALSE)</f>
        <v>2.3942000000000001</v>
      </c>
      <c r="J127" s="54">
        <f>VLOOKUP($BK127,[1]TaxYear2020!$A$2:$J$433,5,FALSE)</f>
        <v>1.0322</v>
      </c>
      <c r="K127" s="54">
        <f>VLOOKUP($BK127,[1]TaxYear2020!$A$2:$J$433,6,FALSE)</f>
        <v>1.4883</v>
      </c>
      <c r="L127" s="55">
        <f>VLOOKUP($BK127,[1]TaxYear2020!$A$2:$J$433,7,FALSE)</f>
        <v>2.4203000000000001</v>
      </c>
      <c r="P127" s="54">
        <f>VLOOKUP($BK127,[1]TaxYear2021!$A$2:$J$433,5,FALSE)</f>
        <v>1.0322</v>
      </c>
      <c r="Q127" s="54">
        <f>VLOOKUP($BK127,[1]TaxYear2021!$A$2:$J$433,6,FALSE)</f>
        <v>1.4883</v>
      </c>
      <c r="R127" s="54">
        <f>VLOOKUP($BK127,[1]TaxYear2021!$A$2:$J$433,7,FALSE)</f>
        <v>2.4203000000000001</v>
      </c>
      <c r="V127" s="54">
        <f>VLOOKUP($BK127,[1]TaxYear2022!$A$2:$J$433,5,FALSE)</f>
        <v>1.0322</v>
      </c>
      <c r="W127" s="54">
        <f>VLOOKUP($BK127,[1]TaxYear2022!$A$2:$J$433,6,FALSE)</f>
        <v>1.4883</v>
      </c>
      <c r="X127" s="55">
        <f>VLOOKUP($BK127,[1]TaxYear2022!$A$2:$J$433,7,FALSE)</f>
        <v>2.4203000000000001</v>
      </c>
      <c r="AB127" s="54">
        <f>VLOOKUP($BK127,[1]TaxYear2023!$A$2:$J$433,5,FALSE)</f>
        <v>1.1022000000000001</v>
      </c>
      <c r="AC127" s="54">
        <f>VLOOKUP($BK127,[1]TaxYear2023!$A$2:$J$433,6,FALSE)</f>
        <v>1.4335</v>
      </c>
      <c r="AD127" s="55">
        <f>VLOOKUP($BK127,[1]TaxYear2023!$A$2:$J$433,7,FALSE)</f>
        <v>2.4224000000000001</v>
      </c>
      <c r="AE127" s="53">
        <v>0.73519999999999996</v>
      </c>
      <c r="AF127" s="54">
        <v>0.98580000000000001</v>
      </c>
      <c r="AG127" s="54">
        <f>0.2839+1.3119</f>
        <v>1.5958000000000001</v>
      </c>
      <c r="AH127" s="54">
        <f>VLOOKUP($BK127,[1]TaxYear2024!$A$2:$J$433,5,FALSE)</f>
        <v>0.83450000000000002</v>
      </c>
      <c r="AI127" s="54">
        <f>VLOOKUP($BK127,[1]TaxYear2024!$A$2:$J$433,6,FALSE)</f>
        <v>0.98580000000000001</v>
      </c>
      <c r="AJ127" s="55">
        <f>VLOOKUP($BK127,[1]TaxYear2024!$A$2:$J$433,7,FALSE)</f>
        <v>1.5958000000000001</v>
      </c>
      <c r="AN127" s="54">
        <f>VLOOKUP($BK127,[1]TaxYear2025!$A$2:$J$433,5,FALSE)</f>
        <v>0.83450000000000002</v>
      </c>
      <c r="AO127" s="54">
        <f>VLOOKUP($BK127,[1]TaxYear2025!$A$2:$J$433,6,FALSE)</f>
        <v>1.0358000000000001</v>
      </c>
      <c r="AP127" s="55">
        <f>VLOOKUP($BK127,[1]TaxYear2025!$A$2:$J$433,7,FALSE)</f>
        <v>1.6318999999999999</v>
      </c>
      <c r="AQ127" s="56">
        <f t="shared" si="24"/>
        <v>0</v>
      </c>
      <c r="AR127" s="56">
        <f t="shared" si="24"/>
        <v>0</v>
      </c>
      <c r="AS127" s="56">
        <f t="shared" si="24"/>
        <v>1.0901344916882438E-2</v>
      </c>
      <c r="AT127" s="57">
        <f t="shared" si="25"/>
        <v>0</v>
      </c>
      <c r="AU127" s="56">
        <f t="shared" si="25"/>
        <v>0</v>
      </c>
      <c r="AV127" s="58">
        <f t="shared" si="25"/>
        <v>0</v>
      </c>
      <c r="AW127" s="56">
        <f t="shared" si="26"/>
        <v>0</v>
      </c>
      <c r="AX127" s="56">
        <f t="shared" si="26"/>
        <v>0</v>
      </c>
      <c r="AY127" s="58">
        <f t="shared" si="26"/>
        <v>0</v>
      </c>
      <c r="AZ127" s="56">
        <f t="shared" si="27"/>
        <v>6.7816314667700217E-2</v>
      </c>
      <c r="BA127" s="56">
        <f t="shared" si="27"/>
        <v>-3.6820533494591134E-2</v>
      </c>
      <c r="BB127" s="58">
        <f t="shared" si="27"/>
        <v>8.6766103375612857E-4</v>
      </c>
      <c r="BC127" s="56">
        <f t="shared" si="23"/>
        <v>0.13506528835690967</v>
      </c>
      <c r="BD127" s="56">
        <f t="shared" si="23"/>
        <v>0</v>
      </c>
      <c r="BE127" s="58">
        <f t="shared" si="23"/>
        <v>0</v>
      </c>
      <c r="BF127" s="56">
        <f t="shared" si="22"/>
        <v>0</v>
      </c>
      <c r="BG127" s="56">
        <f t="shared" si="22"/>
        <v>5.0720227226618064E-2</v>
      </c>
      <c r="BH127" s="58">
        <f t="shared" si="22"/>
        <v>2.2621882441408614E-2</v>
      </c>
      <c r="BJ127" s="18" t="s">
        <v>101</v>
      </c>
      <c r="BK127" s="18" t="str">
        <f t="shared" si="21"/>
        <v>027GIBSONKENTONKENTON SSD/GIBSON CO SSD</v>
      </c>
    </row>
    <row r="128" spans="1:63" x14ac:dyDescent="0.25">
      <c r="A128" s="18" t="s">
        <v>102</v>
      </c>
      <c r="B128" s="18" t="s">
        <v>474</v>
      </c>
      <c r="C128" s="18" t="s">
        <v>469</v>
      </c>
      <c r="D128" s="53">
        <f>VLOOKUP($BK128,[1]TaxYear2019!$A$2:$J$433,5,FALSE)</f>
        <v>1.0322</v>
      </c>
      <c r="E128" s="54">
        <f>VLOOKUP($BK128,[1]TaxYear2019!$A$2:$J$433,6,FALSE)</f>
        <v>1.5670999999999999</v>
      </c>
      <c r="F128" s="55">
        <f>VLOOKUP($BK128,[1]TaxYear2019!$A$2:$J$433,7,FALSE)</f>
        <v>2.0103</v>
      </c>
      <c r="J128" s="54">
        <f>VLOOKUP($BK128,[1]TaxYear2020!$A$2:$J$433,5,FALSE)</f>
        <v>1.0322</v>
      </c>
      <c r="K128" s="54">
        <f>VLOOKUP($BK128,[1]TaxYear2020!$A$2:$J$433,6,FALSE)</f>
        <v>1.5670999999999999</v>
      </c>
      <c r="L128" s="55">
        <f>VLOOKUP($BK128,[1]TaxYear2020!$A$2:$J$433,7,FALSE)</f>
        <v>2.0103</v>
      </c>
      <c r="P128" s="54">
        <f>VLOOKUP($BK128,[1]TaxYear2021!$A$2:$J$433,5,FALSE)</f>
        <v>1.0322</v>
      </c>
      <c r="Q128" s="54">
        <f>VLOOKUP($BK128,[1]TaxYear2021!$A$2:$J$433,6,FALSE)</f>
        <v>1.5670999999999999</v>
      </c>
      <c r="R128" s="54">
        <f>VLOOKUP($BK128,[1]TaxYear2021!$A$2:$J$433,7,FALSE)</f>
        <v>2.0103</v>
      </c>
      <c r="V128" s="54">
        <f>VLOOKUP($BK128,[1]TaxYear2022!$A$2:$J$433,5,FALSE)</f>
        <v>1.0322</v>
      </c>
      <c r="W128" s="54">
        <f>VLOOKUP($BK128,[1]TaxYear2022!$A$2:$J$433,6,FALSE)</f>
        <v>1.5670999999999999</v>
      </c>
      <c r="X128" s="55">
        <f>VLOOKUP($BK128,[1]TaxYear2022!$A$2:$J$433,7,FALSE)</f>
        <v>2.0103</v>
      </c>
      <c r="AB128" s="54">
        <f>VLOOKUP($BK128,[1]TaxYear2023!$A$2:$J$433,5,FALSE)</f>
        <v>1.1022000000000001</v>
      </c>
      <c r="AC128" s="54">
        <f>VLOOKUP($BK128,[1]TaxYear2023!$A$2:$J$433,6,FALSE)</f>
        <v>1.5670999999999999</v>
      </c>
      <c r="AD128" s="55">
        <f>VLOOKUP($BK128,[1]TaxYear2023!$A$2:$J$433,7,FALSE)</f>
        <v>2.0103</v>
      </c>
      <c r="AE128" s="53">
        <v>0.73519999999999996</v>
      </c>
      <c r="AF128" s="54">
        <v>0.99590000000000001</v>
      </c>
      <c r="AG128" s="54">
        <v>1.3119000000000001</v>
      </c>
      <c r="AH128" s="54">
        <f>VLOOKUP($BK128,[1]TaxYear2024!$A$2:$J$433,5,FALSE)</f>
        <v>0.83450000000000002</v>
      </c>
      <c r="AI128" s="54">
        <f>VLOOKUP($BK128,[1]TaxYear2024!$A$2:$J$433,6,FALSE)</f>
        <v>0.99590000000000001</v>
      </c>
      <c r="AJ128" s="55">
        <f>VLOOKUP($BK128,[1]TaxYear2024!$A$2:$J$433,7,FALSE)</f>
        <v>1.3119000000000001</v>
      </c>
      <c r="AN128" s="54">
        <f>VLOOKUP($BK128,[1]TaxYear2025!$A$2:$J$433,5,FALSE)</f>
        <v>0.83450000000000002</v>
      </c>
      <c r="AO128" s="54">
        <f>VLOOKUP($BK128,[1]TaxYear2025!$A$2:$J$433,6,FALSE)</f>
        <v>0.99590000000000001</v>
      </c>
      <c r="AP128" s="55">
        <f>VLOOKUP($BK128,[1]TaxYear2025!$A$2:$J$433,7,FALSE)</f>
        <v>1.3119000000000001</v>
      </c>
      <c r="AQ128" s="56">
        <f t="shared" si="24"/>
        <v>0</v>
      </c>
      <c r="AR128" s="56">
        <f t="shared" si="24"/>
        <v>0</v>
      </c>
      <c r="AS128" s="56">
        <f t="shared" si="24"/>
        <v>0</v>
      </c>
      <c r="AT128" s="57">
        <f t="shared" si="25"/>
        <v>0</v>
      </c>
      <c r="AU128" s="56">
        <f t="shared" si="25"/>
        <v>0</v>
      </c>
      <c r="AV128" s="58">
        <f t="shared" si="25"/>
        <v>0</v>
      </c>
      <c r="AW128" s="56">
        <f t="shared" si="26"/>
        <v>0</v>
      </c>
      <c r="AX128" s="56">
        <f t="shared" si="26"/>
        <v>0</v>
      </c>
      <c r="AY128" s="58">
        <f t="shared" si="26"/>
        <v>0</v>
      </c>
      <c r="AZ128" s="56">
        <f t="shared" si="27"/>
        <v>6.7816314667700217E-2</v>
      </c>
      <c r="BA128" s="56">
        <f t="shared" si="27"/>
        <v>0</v>
      </c>
      <c r="BB128" s="58">
        <f t="shared" si="27"/>
        <v>0</v>
      </c>
      <c r="BC128" s="56">
        <f t="shared" si="23"/>
        <v>0.13506528835690967</v>
      </c>
      <c r="BD128" s="56">
        <f t="shared" si="23"/>
        <v>0</v>
      </c>
      <c r="BE128" s="58">
        <f t="shared" si="23"/>
        <v>0</v>
      </c>
      <c r="BF128" s="56">
        <f t="shared" si="22"/>
        <v>0</v>
      </c>
      <c r="BG128" s="56">
        <f t="shared" si="22"/>
        <v>0</v>
      </c>
      <c r="BH128" s="58">
        <f t="shared" si="22"/>
        <v>0</v>
      </c>
      <c r="BJ128" s="18" t="s">
        <v>101</v>
      </c>
      <c r="BK128" s="18" t="str">
        <f t="shared" si="21"/>
        <v>027GIBSONMEDINAGIBSON CO SSD</v>
      </c>
    </row>
    <row r="129" spans="1:63" x14ac:dyDescent="0.25">
      <c r="A129" s="18" t="s">
        <v>102</v>
      </c>
      <c r="B129" s="18" t="s">
        <v>475</v>
      </c>
      <c r="C129" s="18" t="s">
        <v>476</v>
      </c>
      <c r="D129" s="53">
        <f>VLOOKUP($BK129,[1]TaxYear2019!$A$2:$J$433,5,FALSE)</f>
        <v>1.0322</v>
      </c>
      <c r="E129" s="54">
        <f>VLOOKUP($BK129,[1]TaxYear2019!$A$2:$J$433,6,FALSE)</f>
        <v>1.6022000000000001</v>
      </c>
      <c r="F129" s="55">
        <f>VLOOKUP($BK129,[1]TaxYear2019!$A$2:$J$433,7,FALSE)</f>
        <v>2.23</v>
      </c>
      <c r="J129" s="54">
        <f>VLOOKUP($BK129,[1]TaxYear2020!$A$2:$J$433,5,FALSE)</f>
        <v>1.0322</v>
      </c>
      <c r="K129" s="54">
        <f>VLOOKUP($BK129,[1]TaxYear2020!$A$2:$J$433,6,FALSE)</f>
        <v>1.6022000000000001</v>
      </c>
      <c r="L129" s="55">
        <f>VLOOKUP($BK129,[1]TaxYear2020!$A$2:$J$433,7,FALSE)</f>
        <v>2.23</v>
      </c>
      <c r="P129" s="54">
        <f>VLOOKUP($BK129,[1]TaxYear2021!$A$2:$J$433,5,FALSE)</f>
        <v>1.0322</v>
      </c>
      <c r="Q129" s="54">
        <f>VLOOKUP($BK129,[1]TaxYear2021!$A$2:$J$433,6,FALSE)</f>
        <v>1.6022000000000001</v>
      </c>
      <c r="R129" s="54">
        <f>VLOOKUP($BK129,[1]TaxYear2021!$A$2:$J$433,7,FALSE)</f>
        <v>2.23</v>
      </c>
      <c r="V129" s="54">
        <f>VLOOKUP($BK129,[1]TaxYear2022!$A$2:$J$433,5,FALSE)</f>
        <v>1.0322</v>
      </c>
      <c r="W129" s="54">
        <f>VLOOKUP($BK129,[1]TaxYear2022!$A$2:$J$433,6,FALSE)</f>
        <v>1.6022000000000001</v>
      </c>
      <c r="X129" s="55">
        <f>VLOOKUP($BK129,[1]TaxYear2022!$A$2:$J$433,7,FALSE)</f>
        <v>2.16</v>
      </c>
      <c r="AB129" s="54">
        <f>VLOOKUP($BK129,[1]TaxYear2023!$A$2:$J$433,5,FALSE)</f>
        <v>1.1022000000000001</v>
      </c>
      <c r="AC129" s="54">
        <f>VLOOKUP($BK129,[1]TaxYear2023!$A$2:$J$433,6,FALSE)</f>
        <v>1.6022000000000001</v>
      </c>
      <c r="AD129" s="55">
        <f>VLOOKUP($BK129,[1]TaxYear2023!$A$2:$J$433,7,FALSE)</f>
        <v>2.16</v>
      </c>
      <c r="AE129" s="53">
        <v>0.73519999999999996</v>
      </c>
      <c r="AF129" s="54">
        <v>1.0938000000000001</v>
      </c>
      <c r="AG129" s="54">
        <v>1.4553</v>
      </c>
      <c r="AH129" s="54">
        <f>VLOOKUP($BK129,[1]TaxYear2024!$A$2:$J$433,5,FALSE)</f>
        <v>0.83450000000000002</v>
      </c>
      <c r="AI129" s="54">
        <f>VLOOKUP($BK129,[1]TaxYear2024!$A$2:$J$433,6,FALSE)</f>
        <v>1.23</v>
      </c>
      <c r="AJ129" s="55">
        <f>VLOOKUP($BK129,[1]TaxYear2024!$A$2:$J$433,7,FALSE)</f>
        <v>1.4553</v>
      </c>
      <c r="AN129" s="54">
        <f>VLOOKUP($BK129,[1]TaxYear2025!$A$2:$J$433,5,FALSE)</f>
        <v>0.83450000000000002</v>
      </c>
      <c r="AO129" s="54">
        <f>VLOOKUP($BK129,[1]TaxYear2025!$A$2:$J$433,6,FALSE)</f>
        <v>1.23</v>
      </c>
      <c r="AP129" s="55">
        <f>VLOOKUP($BK129,[1]TaxYear2025!$A$2:$J$433,7,FALSE)</f>
        <v>1.4553</v>
      </c>
      <c r="AQ129" s="56">
        <f t="shared" si="24"/>
        <v>0</v>
      </c>
      <c r="AR129" s="56">
        <f t="shared" si="24"/>
        <v>0</v>
      </c>
      <c r="AS129" s="56">
        <f t="shared" si="24"/>
        <v>0</v>
      </c>
      <c r="AT129" s="57">
        <f t="shared" si="25"/>
        <v>0</v>
      </c>
      <c r="AU129" s="56">
        <f t="shared" si="25"/>
        <v>0</v>
      </c>
      <c r="AV129" s="58">
        <f t="shared" si="25"/>
        <v>0</v>
      </c>
      <c r="AW129" s="56">
        <f t="shared" si="26"/>
        <v>0</v>
      </c>
      <c r="AX129" s="56">
        <f t="shared" si="26"/>
        <v>0</v>
      </c>
      <c r="AY129" s="58">
        <f t="shared" si="26"/>
        <v>-3.1390134529147962E-2</v>
      </c>
      <c r="AZ129" s="56">
        <f t="shared" si="27"/>
        <v>6.7816314667700217E-2</v>
      </c>
      <c r="BA129" s="56">
        <f t="shared" si="27"/>
        <v>0</v>
      </c>
      <c r="BB129" s="58">
        <f t="shared" si="27"/>
        <v>0</v>
      </c>
      <c r="BC129" s="56">
        <f t="shared" si="23"/>
        <v>0.13506528835690967</v>
      </c>
      <c r="BD129" s="56">
        <f t="shared" si="23"/>
        <v>0.12452002194185385</v>
      </c>
      <c r="BE129" s="58">
        <f t="shared" si="23"/>
        <v>0</v>
      </c>
      <c r="BF129" s="56">
        <f t="shared" si="22"/>
        <v>0</v>
      </c>
      <c r="BG129" s="56">
        <f t="shared" si="22"/>
        <v>0</v>
      </c>
      <c r="BH129" s="58">
        <f t="shared" si="22"/>
        <v>0</v>
      </c>
      <c r="BJ129" s="18" t="s">
        <v>101</v>
      </c>
      <c r="BK129" s="18" t="str">
        <f t="shared" si="21"/>
        <v>027GIBSONMILANMILAN SSD</v>
      </c>
    </row>
    <row r="130" spans="1:63" x14ac:dyDescent="0.25">
      <c r="A130" s="18" t="s">
        <v>102</v>
      </c>
      <c r="B130" s="18" t="s">
        <v>477</v>
      </c>
      <c r="C130" s="18" t="s">
        <v>469</v>
      </c>
      <c r="D130" s="53">
        <f>VLOOKUP($BK130,[1]TaxYear2019!$A$2:$J$433,5,FALSE)</f>
        <v>1.0322</v>
      </c>
      <c r="E130" s="54">
        <f>VLOOKUP($BK130,[1]TaxYear2019!$A$2:$J$433,6,FALSE)</f>
        <v>1.79</v>
      </c>
      <c r="F130" s="55">
        <f>VLOOKUP($BK130,[1]TaxYear2019!$A$2:$J$433,7,FALSE)</f>
        <v>2.0103</v>
      </c>
      <c r="J130" s="54">
        <f>VLOOKUP($BK130,[1]TaxYear2020!$A$2:$J$433,5,FALSE)</f>
        <v>1.0322</v>
      </c>
      <c r="K130" s="54">
        <f>VLOOKUP($BK130,[1]TaxYear2020!$A$2:$J$433,6,FALSE)</f>
        <v>1.94</v>
      </c>
      <c r="L130" s="55">
        <f>VLOOKUP($BK130,[1]TaxYear2020!$A$2:$J$433,7,FALSE)</f>
        <v>2.0103</v>
      </c>
      <c r="P130" s="54">
        <f>VLOOKUP($BK130,[1]TaxYear2021!$A$2:$J$433,5,FALSE)</f>
        <v>1.0322</v>
      </c>
      <c r="Q130" s="54">
        <f>VLOOKUP($BK130,[1]TaxYear2021!$A$2:$J$433,6,FALSE)</f>
        <v>1.94</v>
      </c>
      <c r="R130" s="54">
        <f>VLOOKUP($BK130,[1]TaxYear2021!$A$2:$J$433,7,FALSE)</f>
        <v>2.0103</v>
      </c>
      <c r="V130" s="54">
        <f>VLOOKUP($BK130,[1]TaxYear2022!$A$2:$J$433,5,FALSE)</f>
        <v>1.0322</v>
      </c>
      <c r="W130" s="54">
        <f>VLOOKUP($BK130,[1]TaxYear2022!$A$2:$J$433,6,FALSE)</f>
        <v>1.94</v>
      </c>
      <c r="X130" s="55">
        <f>VLOOKUP($BK130,[1]TaxYear2022!$A$2:$J$433,7,FALSE)</f>
        <v>2.0103</v>
      </c>
      <c r="AB130" s="54">
        <f>VLOOKUP($BK130,[1]TaxYear2023!$A$2:$J$433,5,FALSE)</f>
        <v>1.1022000000000001</v>
      </c>
      <c r="AC130" s="54">
        <f>VLOOKUP($BK130,[1]TaxYear2023!$A$2:$J$433,6,FALSE)</f>
        <v>1.94</v>
      </c>
      <c r="AD130" s="55">
        <f>VLOOKUP($BK130,[1]TaxYear2023!$A$2:$J$433,7,FALSE)</f>
        <v>2.0103</v>
      </c>
      <c r="AE130" s="53">
        <v>0.73519999999999996</v>
      </c>
      <c r="AF130" s="54">
        <v>1.3056000000000001</v>
      </c>
      <c r="AG130" s="54">
        <v>1.3119000000000001</v>
      </c>
      <c r="AH130" s="54">
        <f>VLOOKUP($BK130,[1]TaxYear2024!$A$2:$J$433,5,FALSE)</f>
        <v>0.83450000000000002</v>
      </c>
      <c r="AI130" s="54">
        <f>VLOOKUP($BK130,[1]TaxYear2024!$A$2:$J$433,6,FALSE)</f>
        <v>1.3056000000000001</v>
      </c>
      <c r="AJ130" s="55">
        <f>VLOOKUP($BK130,[1]TaxYear2024!$A$2:$J$433,7,FALSE)</f>
        <v>1.3119000000000001</v>
      </c>
      <c r="AN130" s="54">
        <f>VLOOKUP($BK130,[1]TaxYear2025!$A$2:$J$433,5,FALSE)</f>
        <v>0.83450000000000002</v>
      </c>
      <c r="AO130" s="54">
        <f>VLOOKUP($BK130,[1]TaxYear2025!$A$2:$J$433,6,FALSE)</f>
        <v>1.6706000000000001</v>
      </c>
      <c r="AP130" s="55">
        <f>VLOOKUP($BK130,[1]TaxYear2025!$A$2:$J$433,7,FALSE)</f>
        <v>1.3119000000000001</v>
      </c>
      <c r="AQ130" s="56">
        <f t="shared" si="24"/>
        <v>0</v>
      </c>
      <c r="AR130" s="56">
        <f t="shared" si="24"/>
        <v>8.3798882681564102E-2</v>
      </c>
      <c r="AS130" s="56">
        <f t="shared" si="24"/>
        <v>0</v>
      </c>
      <c r="AT130" s="57">
        <f t="shared" si="25"/>
        <v>0</v>
      </c>
      <c r="AU130" s="56">
        <f t="shared" si="25"/>
        <v>0</v>
      </c>
      <c r="AV130" s="58">
        <f t="shared" si="25"/>
        <v>0</v>
      </c>
      <c r="AW130" s="56">
        <f t="shared" si="26"/>
        <v>0</v>
      </c>
      <c r="AX130" s="56">
        <f t="shared" si="26"/>
        <v>0</v>
      </c>
      <c r="AY130" s="58">
        <f t="shared" si="26"/>
        <v>0</v>
      </c>
      <c r="AZ130" s="56">
        <f t="shared" si="27"/>
        <v>6.7816314667700217E-2</v>
      </c>
      <c r="BA130" s="56">
        <f t="shared" si="27"/>
        <v>0</v>
      </c>
      <c r="BB130" s="58">
        <f t="shared" si="27"/>
        <v>0</v>
      </c>
      <c r="BC130" s="56">
        <f t="shared" si="23"/>
        <v>0.13506528835690967</v>
      </c>
      <c r="BD130" s="56">
        <f t="shared" si="23"/>
        <v>0</v>
      </c>
      <c r="BE130" s="58">
        <f t="shared" si="23"/>
        <v>0</v>
      </c>
      <c r="BF130" s="56">
        <f t="shared" si="22"/>
        <v>0</v>
      </c>
      <c r="BG130" s="56">
        <f t="shared" si="22"/>
        <v>0.27956495098039214</v>
      </c>
      <c r="BH130" s="58">
        <f t="shared" si="22"/>
        <v>0</v>
      </c>
      <c r="BJ130" s="18" t="s">
        <v>101</v>
      </c>
      <c r="BK130" s="18" t="str">
        <f t="shared" si="21"/>
        <v>027GIBSONRUTHERFORDGIBSON CO SSD</v>
      </c>
    </row>
    <row r="131" spans="1:63" x14ac:dyDescent="0.25">
      <c r="A131" s="18" t="s">
        <v>102</v>
      </c>
      <c r="B131" s="18" t="s">
        <v>478</v>
      </c>
      <c r="C131" s="18" t="s">
        <v>479</v>
      </c>
      <c r="D131" s="53">
        <f>VLOOKUP($BK131,[1]TaxYear2019!$A$2:$J$433,5,FALSE)</f>
        <v>1.0322</v>
      </c>
      <c r="E131" s="54">
        <f>VLOOKUP($BK131,[1]TaxYear2019!$A$2:$J$433,6,FALSE)</f>
        <v>1.63</v>
      </c>
      <c r="F131" s="55">
        <f>VLOOKUP($BK131,[1]TaxYear2019!$A$2:$J$433,7,FALSE)</f>
        <v>2.1105</v>
      </c>
      <c r="J131" s="54">
        <f>VLOOKUP($BK131,[1]TaxYear2020!$A$2:$J$433,5,FALSE)</f>
        <v>1.0322</v>
      </c>
      <c r="K131" s="54">
        <f>VLOOKUP($BK131,[1]TaxYear2020!$A$2:$J$433,6,FALSE)</f>
        <v>1.63</v>
      </c>
      <c r="L131" s="55">
        <f>VLOOKUP($BK131,[1]TaxYear2020!$A$2:$J$433,7,FALSE)</f>
        <v>2.1105</v>
      </c>
      <c r="P131" s="54">
        <f>VLOOKUP($BK131,[1]TaxYear2021!$A$2:$J$433,5,FALSE)</f>
        <v>1.0322</v>
      </c>
      <c r="Q131" s="54">
        <f>VLOOKUP($BK131,[1]TaxYear2021!$A$2:$J$433,6,FALSE)</f>
        <v>1.63</v>
      </c>
      <c r="R131" s="54">
        <f>VLOOKUP($BK131,[1]TaxYear2021!$A$2:$J$433,7,FALSE)</f>
        <v>2.1105</v>
      </c>
      <c r="V131" s="54">
        <f>VLOOKUP($BK131,[1]TaxYear2022!$A$2:$J$433,5,FALSE)</f>
        <v>1.0322</v>
      </c>
      <c r="W131" s="54">
        <f>VLOOKUP($BK131,[1]TaxYear2022!$A$2:$J$433,6,FALSE)</f>
        <v>1.63</v>
      </c>
      <c r="X131" s="55">
        <f>VLOOKUP($BK131,[1]TaxYear2022!$A$2:$J$433,7,FALSE)</f>
        <v>2.1105</v>
      </c>
      <c r="AB131" s="54">
        <f>VLOOKUP($BK131,[1]TaxYear2023!$A$2:$J$433,5,FALSE)</f>
        <v>1.1022000000000001</v>
      </c>
      <c r="AC131" s="54">
        <f>VLOOKUP($BK131,[1]TaxYear2023!$A$2:$J$433,6,FALSE)</f>
        <v>1.65</v>
      </c>
      <c r="AD131" s="55">
        <f>VLOOKUP($BK131,[1]TaxYear2023!$A$2:$J$433,7,FALSE)</f>
        <v>2.1105</v>
      </c>
      <c r="AE131" s="53">
        <v>0.73519999999999996</v>
      </c>
      <c r="AF131" s="54">
        <v>1.1919999999999999</v>
      </c>
      <c r="AG131" s="54">
        <v>1.4474</v>
      </c>
      <c r="AH131" s="54">
        <f>VLOOKUP($BK131,[1]TaxYear2024!$A$2:$J$433,5,FALSE)</f>
        <v>0.83450000000000002</v>
      </c>
      <c r="AI131" s="54">
        <f>VLOOKUP($BK131,[1]TaxYear2024!$A$2:$J$433,6,FALSE)</f>
        <v>1.25</v>
      </c>
      <c r="AJ131" s="55">
        <f>VLOOKUP($BK131,[1]TaxYear2024!$A$2:$J$433,7,FALSE)</f>
        <v>1.4474</v>
      </c>
      <c r="AN131" s="54">
        <f>VLOOKUP($BK131,[1]TaxYear2025!$A$2:$J$433,5,FALSE)</f>
        <v>0.83450000000000002</v>
      </c>
      <c r="AO131" s="54">
        <f>VLOOKUP($BK131,[1]TaxYear2025!$A$2:$J$433,6,FALSE)</f>
        <v>1.28</v>
      </c>
      <c r="AP131" s="55">
        <f>VLOOKUP($BK131,[1]TaxYear2025!$A$2:$J$433,7,FALSE)</f>
        <v>1.4474</v>
      </c>
      <c r="AQ131" s="56">
        <f t="shared" si="24"/>
        <v>0</v>
      </c>
      <c r="AR131" s="56">
        <f t="shared" si="24"/>
        <v>0</v>
      </c>
      <c r="AS131" s="56">
        <f t="shared" si="24"/>
        <v>0</v>
      </c>
      <c r="AT131" s="57">
        <f t="shared" si="25"/>
        <v>0</v>
      </c>
      <c r="AU131" s="56">
        <f t="shared" si="25"/>
        <v>0</v>
      </c>
      <c r="AV131" s="58">
        <f t="shared" si="25"/>
        <v>0</v>
      </c>
      <c r="AW131" s="56">
        <f t="shared" si="26"/>
        <v>0</v>
      </c>
      <c r="AX131" s="56">
        <f t="shared" si="26"/>
        <v>0</v>
      </c>
      <c r="AY131" s="58">
        <f t="shared" si="26"/>
        <v>0</v>
      </c>
      <c r="AZ131" s="56">
        <f t="shared" si="27"/>
        <v>6.7816314667700217E-2</v>
      </c>
      <c r="BA131" s="56">
        <f t="shared" si="27"/>
        <v>1.2269938650306678E-2</v>
      </c>
      <c r="BB131" s="58">
        <f t="shared" si="27"/>
        <v>0</v>
      </c>
      <c r="BC131" s="56">
        <f t="shared" si="23"/>
        <v>0.13506528835690967</v>
      </c>
      <c r="BD131" s="56">
        <f t="shared" si="23"/>
        <v>4.8657718120805438E-2</v>
      </c>
      <c r="BE131" s="58">
        <f t="shared" si="23"/>
        <v>0</v>
      </c>
      <c r="BF131" s="56">
        <f t="shared" si="22"/>
        <v>0</v>
      </c>
      <c r="BG131" s="56">
        <f t="shared" si="22"/>
        <v>2.4000000000000021E-2</v>
      </c>
      <c r="BH131" s="58">
        <f t="shared" si="22"/>
        <v>0</v>
      </c>
      <c r="BJ131" s="18" t="s">
        <v>101</v>
      </c>
      <c r="BK131" s="18" t="str">
        <f t="shared" si="21"/>
        <v>027GIBSONTRENTONTRENTON SSD</v>
      </c>
    </row>
    <row r="132" spans="1:63" x14ac:dyDescent="0.25">
      <c r="A132" s="18" t="s">
        <v>102</v>
      </c>
      <c r="B132" s="18" t="s">
        <v>480</v>
      </c>
      <c r="C132" s="18" t="s">
        <v>469</v>
      </c>
      <c r="D132" s="53">
        <f>VLOOKUP($BK132,[1]TaxYear2019!$A$2:$J$433,5,FALSE)</f>
        <v>1.0322</v>
      </c>
      <c r="E132" s="54">
        <f>VLOOKUP($BK132,[1]TaxYear2019!$A$2:$J$433,6,FALSE)</f>
        <v>0.56140000000000001</v>
      </c>
      <c r="F132" s="55">
        <f>VLOOKUP($BK132,[1]TaxYear2019!$A$2:$J$433,7,FALSE)</f>
        <v>2.0103</v>
      </c>
      <c r="J132" s="54">
        <f>VLOOKUP($BK132,[1]TaxYear2020!$A$2:$J$433,5,FALSE)</f>
        <v>1.0322</v>
      </c>
      <c r="K132" s="54">
        <f>VLOOKUP($BK132,[1]TaxYear2020!$A$2:$J$433,6,FALSE)</f>
        <v>0.56140000000000001</v>
      </c>
      <c r="L132" s="55">
        <f>VLOOKUP($BK132,[1]TaxYear2020!$A$2:$J$433,7,FALSE)</f>
        <v>2.0103</v>
      </c>
      <c r="P132" s="54">
        <f>VLOOKUP($BK132,[1]TaxYear2021!$A$2:$J$433,5,FALSE)</f>
        <v>1.0322</v>
      </c>
      <c r="Q132" s="54">
        <f>VLOOKUP($BK132,[1]TaxYear2021!$A$2:$J$433,6,FALSE)</f>
        <v>0.56140000000000001</v>
      </c>
      <c r="R132" s="54">
        <f>VLOOKUP($BK132,[1]TaxYear2021!$A$2:$J$433,7,FALSE)</f>
        <v>2.0103</v>
      </c>
      <c r="V132" s="54">
        <f>VLOOKUP($BK132,[1]TaxYear2022!$A$2:$J$433,5,FALSE)</f>
        <v>1.0322</v>
      </c>
      <c r="W132" s="54">
        <f>VLOOKUP($BK132,[1]TaxYear2022!$A$2:$J$433,6,FALSE)</f>
        <v>0.56140000000000001</v>
      </c>
      <c r="X132" s="55">
        <f>VLOOKUP($BK132,[1]TaxYear2022!$A$2:$J$433,7,FALSE)</f>
        <v>2.0103</v>
      </c>
      <c r="AB132" s="54">
        <f>VLOOKUP($BK132,[1]TaxYear2023!$A$2:$J$433,5,FALSE)</f>
        <v>1.1022000000000001</v>
      </c>
      <c r="AC132" s="54">
        <f>VLOOKUP($BK132,[1]TaxYear2023!$A$2:$J$433,6,FALSE)</f>
        <v>0.56140000000000001</v>
      </c>
      <c r="AD132" s="55">
        <f>VLOOKUP($BK132,[1]TaxYear2023!$A$2:$J$433,7,FALSE)</f>
        <v>2.0103</v>
      </c>
      <c r="AE132" s="53">
        <v>0.73519999999999996</v>
      </c>
      <c r="AF132" s="54">
        <v>0.376</v>
      </c>
      <c r="AG132" s="54">
        <v>1.3119000000000001</v>
      </c>
      <c r="AH132" s="54">
        <f>VLOOKUP($BK132,[1]TaxYear2024!$A$2:$J$433,5,FALSE)</f>
        <v>0.83450000000000002</v>
      </c>
      <c r="AI132" s="54">
        <f>VLOOKUP($BK132,[1]TaxYear2024!$A$2:$J$433,6,FALSE)</f>
        <v>0.376</v>
      </c>
      <c r="AJ132" s="55">
        <f>VLOOKUP($BK132,[1]TaxYear2024!$A$2:$J$433,7,FALSE)</f>
        <v>1.3119000000000001</v>
      </c>
      <c r="AN132" s="54">
        <f>VLOOKUP($BK132,[1]TaxYear2025!$A$2:$J$433,5,FALSE)</f>
        <v>0.83450000000000002</v>
      </c>
      <c r="AO132" s="54">
        <f>VLOOKUP($BK132,[1]TaxYear2025!$A$2:$J$433,6,FALSE)</f>
        <v>0.376</v>
      </c>
      <c r="AP132" s="55">
        <f>VLOOKUP($BK132,[1]TaxYear2025!$A$2:$J$433,7,FALSE)</f>
        <v>1.3119000000000001</v>
      </c>
      <c r="AQ132" s="56">
        <f t="shared" si="24"/>
        <v>0</v>
      </c>
      <c r="AR132" s="56">
        <f t="shared" si="24"/>
        <v>0</v>
      </c>
      <c r="AS132" s="56">
        <f t="shared" si="24"/>
        <v>0</v>
      </c>
      <c r="AT132" s="57">
        <f t="shared" si="25"/>
        <v>0</v>
      </c>
      <c r="AU132" s="56">
        <f t="shared" si="25"/>
        <v>0</v>
      </c>
      <c r="AV132" s="58">
        <f t="shared" si="25"/>
        <v>0</v>
      </c>
      <c r="AW132" s="56">
        <f t="shared" si="26"/>
        <v>0</v>
      </c>
      <c r="AX132" s="56">
        <f t="shared" si="26"/>
        <v>0</v>
      </c>
      <c r="AY132" s="58">
        <f t="shared" si="26"/>
        <v>0</v>
      </c>
      <c r="AZ132" s="56">
        <f t="shared" si="27"/>
        <v>6.7816314667700217E-2</v>
      </c>
      <c r="BA132" s="56">
        <f t="shared" si="27"/>
        <v>0</v>
      </c>
      <c r="BB132" s="58">
        <f t="shared" si="27"/>
        <v>0</v>
      </c>
      <c r="BC132" s="56">
        <f t="shared" si="23"/>
        <v>0.13506528835690967</v>
      </c>
      <c r="BD132" s="56">
        <f t="shared" si="23"/>
        <v>0</v>
      </c>
      <c r="BE132" s="58">
        <f t="shared" si="23"/>
        <v>0</v>
      </c>
      <c r="BF132" s="56">
        <f t="shared" si="22"/>
        <v>0</v>
      </c>
      <c r="BG132" s="56">
        <f t="shared" si="22"/>
        <v>0</v>
      </c>
      <c r="BH132" s="58">
        <f t="shared" si="22"/>
        <v>0</v>
      </c>
      <c r="BJ132" s="18" t="s">
        <v>101</v>
      </c>
      <c r="BK132" s="18" t="str">
        <f t="shared" ref="BK132:BK195" si="28">BJ132&amp;A132&amp;B132&amp;C132</f>
        <v>027GIBSONYORKVILLEGIBSON CO SSD</v>
      </c>
    </row>
    <row r="133" spans="1:63" x14ac:dyDescent="0.25">
      <c r="A133" s="18" t="s">
        <v>102</v>
      </c>
      <c r="C133" s="18" t="s">
        <v>468</v>
      </c>
      <c r="D133" s="53">
        <f>VLOOKUP($BK133,[1]TaxYear2019!$A$2:$J$433,5,FALSE)</f>
        <v>1.0322</v>
      </c>
      <c r="E133" s="54">
        <f>VLOOKUP($BK133,[1]TaxYear2019!$A$2:$J$433,6,FALSE)</f>
        <v>0</v>
      </c>
      <c r="F133" s="55">
        <f>VLOOKUP($BK133,[1]TaxYear2019!$A$2:$J$433,7,FALSE)</f>
        <v>1.7349000000000001</v>
      </c>
      <c r="J133" s="54">
        <f>VLOOKUP($BK133,[1]TaxYear2020!$A$2:$J$433,5,FALSE)</f>
        <v>1.0322</v>
      </c>
      <c r="K133" s="54">
        <f>VLOOKUP($BK133,[1]TaxYear2020!$A$2:$J$433,6,FALSE)</f>
        <v>0</v>
      </c>
      <c r="L133" s="55">
        <f>VLOOKUP($BK133,[1]TaxYear2020!$A$2:$J$433,7,FALSE)</f>
        <v>1.7349000000000001</v>
      </c>
      <c r="P133" s="54">
        <f>VLOOKUP($BK133,[1]TaxYear2021!$A$2:$J$433,5,FALSE)</f>
        <v>1.0322</v>
      </c>
      <c r="Q133" s="54">
        <f>VLOOKUP($BK133,[1]TaxYear2021!$A$2:$J$433,6,FALSE)</f>
        <v>0</v>
      </c>
      <c r="R133" s="54">
        <f>VLOOKUP($BK133,[1]TaxYear2021!$A$2:$J$433,7,FALSE)</f>
        <v>1.7349000000000001</v>
      </c>
      <c r="V133" s="54">
        <f>VLOOKUP($BK133,[1]TaxYear2022!$A$2:$J$433,5,FALSE)</f>
        <v>1.0322</v>
      </c>
      <c r="W133" s="54">
        <f>VLOOKUP($BK133,[1]TaxYear2022!$A$2:$J$433,6,FALSE)</f>
        <v>0</v>
      </c>
      <c r="X133" s="55">
        <f>VLOOKUP($BK133,[1]TaxYear2022!$A$2:$J$433,7,FALSE)</f>
        <v>1.98</v>
      </c>
      <c r="AB133" s="54">
        <f>VLOOKUP($BK133,[1]TaxYear2023!$A$2:$J$433,5,FALSE)</f>
        <v>1.1022000000000001</v>
      </c>
      <c r="AC133" s="54">
        <f>VLOOKUP($BK133,[1]TaxYear2023!$A$2:$J$433,6,FALSE)</f>
        <v>0</v>
      </c>
      <c r="AD133" s="55">
        <f>VLOOKUP($BK133,[1]TaxYear2023!$A$2:$J$433,7,FALSE)</f>
        <v>1.98</v>
      </c>
      <c r="AE133" s="53">
        <v>0.73519999999999996</v>
      </c>
      <c r="AF133" s="54">
        <v>0</v>
      </c>
      <c r="AG133" s="54">
        <v>1.2854000000000001</v>
      </c>
      <c r="AH133" s="54">
        <f>VLOOKUP($BK133,[1]TaxYear2024!$A$2:$J$433,5,FALSE)</f>
        <v>0.83450000000000002</v>
      </c>
      <c r="AI133" s="54">
        <f>VLOOKUP($BK133,[1]TaxYear2024!$A$2:$J$433,6,FALSE)</f>
        <v>0</v>
      </c>
      <c r="AJ133" s="55">
        <f>VLOOKUP($BK133,[1]TaxYear2024!$A$2:$J$433,7,FALSE)</f>
        <v>1.2854000000000001</v>
      </c>
      <c r="AN133" s="54">
        <f>VLOOKUP($BK133,[1]TaxYear2025!$A$2:$J$433,5,FALSE)</f>
        <v>0.83450000000000002</v>
      </c>
      <c r="AO133" s="54">
        <f>VLOOKUP($BK133,[1]TaxYear2025!$A$2:$J$433,6,FALSE)</f>
        <v>0</v>
      </c>
      <c r="AP133" s="55">
        <f>VLOOKUP($BK133,[1]TaxYear2025!$A$2:$J$433,7,FALSE)</f>
        <v>1.2854000000000001</v>
      </c>
      <c r="AQ133" s="56">
        <f t="shared" si="24"/>
        <v>0</v>
      </c>
      <c r="AR133" s="56">
        <f t="shared" si="24"/>
        <v>0</v>
      </c>
      <c r="AS133" s="56">
        <f t="shared" si="24"/>
        <v>0</v>
      </c>
      <c r="AT133" s="57">
        <f t="shared" si="25"/>
        <v>0</v>
      </c>
      <c r="AU133" s="56">
        <f t="shared" si="25"/>
        <v>0</v>
      </c>
      <c r="AV133" s="58">
        <f t="shared" si="25"/>
        <v>0</v>
      </c>
      <c r="AW133" s="56">
        <f t="shared" si="26"/>
        <v>0</v>
      </c>
      <c r="AX133" s="56">
        <f t="shared" si="26"/>
        <v>0</v>
      </c>
      <c r="AY133" s="58">
        <f t="shared" si="26"/>
        <v>0.14127615424520146</v>
      </c>
      <c r="AZ133" s="56">
        <f t="shared" si="27"/>
        <v>6.7816314667700217E-2</v>
      </c>
      <c r="BA133" s="56">
        <f t="shared" si="27"/>
        <v>0</v>
      </c>
      <c r="BB133" s="58">
        <f t="shared" si="27"/>
        <v>0</v>
      </c>
      <c r="BC133" s="56">
        <f t="shared" si="23"/>
        <v>0.13506528835690967</v>
      </c>
      <c r="BD133" s="56">
        <f t="shared" si="23"/>
        <v>0</v>
      </c>
      <c r="BE133" s="58">
        <f t="shared" si="23"/>
        <v>0</v>
      </c>
      <c r="BF133" s="56">
        <f t="shared" ref="BF133:BH196" si="29">IF(AK133&gt;0,(AN133/AK133)-1,IF(AH133&gt;0,(AN133/AH133)-1,0))</f>
        <v>0</v>
      </c>
      <c r="BG133" s="56">
        <f t="shared" si="29"/>
        <v>0</v>
      </c>
      <c r="BH133" s="58">
        <f t="shared" si="29"/>
        <v>0</v>
      </c>
      <c r="BJ133" s="18" t="s">
        <v>101</v>
      </c>
      <c r="BK133" s="18" t="str">
        <f t="shared" si="28"/>
        <v>027GIBSONBRADFORD SSD</v>
      </c>
    </row>
    <row r="134" spans="1:63" x14ac:dyDescent="0.25">
      <c r="A134" s="18" t="s">
        <v>102</v>
      </c>
      <c r="C134" s="18" t="s">
        <v>469</v>
      </c>
      <c r="D134" s="53">
        <f>VLOOKUP($BK134,[1]TaxYear2019!$A$2:$J$433,5,FALSE)</f>
        <v>1.0322</v>
      </c>
      <c r="E134" s="54">
        <f>VLOOKUP($BK134,[1]TaxYear2019!$A$2:$J$433,6,FALSE)</f>
        <v>0</v>
      </c>
      <c r="F134" s="55">
        <f>VLOOKUP($BK134,[1]TaxYear2019!$A$2:$J$433,7,FALSE)</f>
        <v>2.0103</v>
      </c>
      <c r="J134" s="54">
        <f>VLOOKUP($BK134,[1]TaxYear2020!$A$2:$J$433,5,FALSE)</f>
        <v>1.0322</v>
      </c>
      <c r="K134" s="54">
        <f>VLOOKUP($BK134,[1]TaxYear2020!$A$2:$J$433,6,FALSE)</f>
        <v>0</v>
      </c>
      <c r="L134" s="55">
        <f>VLOOKUP($BK134,[1]TaxYear2020!$A$2:$J$433,7,FALSE)</f>
        <v>2.0103</v>
      </c>
      <c r="P134" s="54">
        <f>VLOOKUP($BK134,[1]TaxYear2021!$A$2:$J$433,5,FALSE)</f>
        <v>1.0322</v>
      </c>
      <c r="Q134" s="54">
        <f>VLOOKUP($BK134,[1]TaxYear2021!$A$2:$J$433,6,FALSE)</f>
        <v>0</v>
      </c>
      <c r="R134" s="54">
        <f>VLOOKUP($BK134,[1]TaxYear2021!$A$2:$J$433,7,FALSE)</f>
        <v>2.0103</v>
      </c>
      <c r="V134" s="54">
        <f>VLOOKUP($BK134,[1]TaxYear2022!$A$2:$J$433,5,FALSE)</f>
        <v>1.0322</v>
      </c>
      <c r="W134" s="54">
        <f>VLOOKUP($BK134,[1]TaxYear2022!$A$2:$J$433,6,FALSE)</f>
        <v>0</v>
      </c>
      <c r="X134" s="55">
        <f>VLOOKUP($BK134,[1]TaxYear2022!$A$2:$J$433,7,FALSE)</f>
        <v>2.0103</v>
      </c>
      <c r="AB134" s="54">
        <f>VLOOKUP($BK134,[1]TaxYear2023!$A$2:$J$433,5,FALSE)</f>
        <v>1.1022000000000001</v>
      </c>
      <c r="AC134" s="54">
        <f>VLOOKUP($BK134,[1]TaxYear2023!$A$2:$J$433,6,FALSE)</f>
        <v>0</v>
      </c>
      <c r="AD134" s="55">
        <f>VLOOKUP($BK134,[1]TaxYear2023!$A$2:$J$433,7,FALSE)</f>
        <v>2.0103</v>
      </c>
      <c r="AE134" s="53">
        <v>0.73519999999999996</v>
      </c>
      <c r="AF134" s="54">
        <v>0</v>
      </c>
      <c r="AG134" s="54">
        <v>1.3119000000000001</v>
      </c>
      <c r="AH134" s="54">
        <f>VLOOKUP($BK134,[1]TaxYear2024!$A$2:$J$433,5,FALSE)</f>
        <v>0.83450000000000002</v>
      </c>
      <c r="AI134" s="54">
        <f>VLOOKUP($BK134,[1]TaxYear2024!$A$2:$J$433,6,FALSE)</f>
        <v>0</v>
      </c>
      <c r="AJ134" s="55">
        <f>VLOOKUP($BK134,[1]TaxYear2024!$A$2:$J$433,7,FALSE)</f>
        <v>1.3119000000000001</v>
      </c>
      <c r="AN134" s="54">
        <f>VLOOKUP($BK134,[1]TaxYear2025!$A$2:$J$433,5,FALSE)</f>
        <v>0.83450000000000002</v>
      </c>
      <c r="AO134" s="54">
        <f>VLOOKUP($BK134,[1]TaxYear2025!$A$2:$J$433,6,FALSE)</f>
        <v>0</v>
      </c>
      <c r="AP134" s="55">
        <f>VLOOKUP($BK134,[1]TaxYear2025!$A$2:$J$433,7,FALSE)</f>
        <v>1.3119000000000001</v>
      </c>
      <c r="AQ134" s="56">
        <f t="shared" si="24"/>
        <v>0</v>
      </c>
      <c r="AR134" s="56">
        <f t="shared" si="24"/>
        <v>0</v>
      </c>
      <c r="AS134" s="56">
        <f t="shared" si="24"/>
        <v>0</v>
      </c>
      <c r="AT134" s="57">
        <f t="shared" si="25"/>
        <v>0</v>
      </c>
      <c r="AU134" s="56">
        <f t="shared" si="25"/>
        <v>0</v>
      </c>
      <c r="AV134" s="58">
        <f t="shared" si="25"/>
        <v>0</v>
      </c>
      <c r="AW134" s="56">
        <f t="shared" si="26"/>
        <v>0</v>
      </c>
      <c r="AX134" s="56">
        <f t="shared" si="26"/>
        <v>0</v>
      </c>
      <c r="AY134" s="58">
        <f t="shared" si="26"/>
        <v>0</v>
      </c>
      <c r="AZ134" s="56">
        <f t="shared" si="27"/>
        <v>6.7816314667700217E-2</v>
      </c>
      <c r="BA134" s="56">
        <f t="shared" si="27"/>
        <v>0</v>
      </c>
      <c r="BB134" s="58">
        <f t="shared" si="27"/>
        <v>0</v>
      </c>
      <c r="BC134" s="56">
        <f t="shared" si="23"/>
        <v>0.13506528835690967</v>
      </c>
      <c r="BD134" s="56">
        <f t="shared" si="23"/>
        <v>0</v>
      </c>
      <c r="BE134" s="58">
        <f t="shared" si="23"/>
        <v>0</v>
      </c>
      <c r="BF134" s="56">
        <f t="shared" si="29"/>
        <v>0</v>
      </c>
      <c r="BG134" s="56">
        <f t="shared" si="29"/>
        <v>0</v>
      </c>
      <c r="BH134" s="58">
        <f t="shared" si="29"/>
        <v>0</v>
      </c>
      <c r="BJ134" s="18" t="s">
        <v>101</v>
      </c>
      <c r="BK134" s="18" t="str">
        <f t="shared" si="28"/>
        <v>027GIBSONGIBSON CO SSD</v>
      </c>
    </row>
    <row r="135" spans="1:63" x14ac:dyDescent="0.25">
      <c r="A135" s="18" t="s">
        <v>102</v>
      </c>
      <c r="C135" s="18" t="s">
        <v>481</v>
      </c>
      <c r="D135" s="53">
        <f>VLOOKUP($BK135,[1]TaxYear2019!$A$2:$J$433,5,FALSE)</f>
        <v>1.0322</v>
      </c>
      <c r="E135" s="54">
        <f>VLOOKUP($BK135,[1]TaxYear2019!$A$2:$J$433,6,FALSE)</f>
        <v>0</v>
      </c>
      <c r="F135" s="55">
        <f>VLOOKUP($BK135,[1]TaxYear2019!$A$2:$J$433,7,FALSE)</f>
        <v>0.38390000000000002</v>
      </c>
      <c r="J135" s="54">
        <f>VLOOKUP($BK135,[1]TaxYear2020!$A$2:$J$433,5,FALSE)</f>
        <v>1.0322</v>
      </c>
      <c r="K135" s="54">
        <f>VLOOKUP($BK135,[1]TaxYear2020!$A$2:$J$433,6,FALSE)</f>
        <v>0</v>
      </c>
      <c r="L135" s="55">
        <f>VLOOKUP($BK135,[1]TaxYear2020!$A$2:$J$433,7,FALSE)</f>
        <v>0.41</v>
      </c>
      <c r="P135" s="54">
        <f>VLOOKUP($BK135,[1]TaxYear2021!$A$2:$J$433,5,FALSE)</f>
        <v>1.0322</v>
      </c>
      <c r="Q135" s="54">
        <f>VLOOKUP($BK135,[1]TaxYear2021!$A$2:$J$433,6,FALSE)</f>
        <v>0</v>
      </c>
      <c r="R135" s="54">
        <f>VLOOKUP($BK135,[1]TaxYear2021!$A$2:$J$433,7,FALSE)</f>
        <v>0.41</v>
      </c>
      <c r="V135" s="54">
        <f>VLOOKUP($BK135,[1]TaxYear2022!$A$2:$J$433,5,FALSE)</f>
        <v>1.0322</v>
      </c>
      <c r="W135" s="54">
        <f>VLOOKUP($BK135,[1]TaxYear2022!$A$2:$J$433,6,FALSE)</f>
        <v>0</v>
      </c>
      <c r="X135" s="55">
        <f>VLOOKUP($BK135,[1]TaxYear2022!$A$2:$J$433,7,FALSE)</f>
        <v>0.41</v>
      </c>
      <c r="AB135" s="54">
        <f>VLOOKUP($BK135,[1]TaxYear2023!$A$2:$J$433,5,FALSE)</f>
        <v>1.1022000000000001</v>
      </c>
      <c r="AC135" s="54">
        <f>VLOOKUP($BK135,[1]TaxYear2023!$A$2:$J$433,6,FALSE)</f>
        <v>0</v>
      </c>
      <c r="AD135" s="55">
        <f>VLOOKUP($BK135,[1]TaxYear2023!$A$2:$J$433,7,FALSE)</f>
        <v>0.41210000000000002</v>
      </c>
      <c r="AE135" s="53">
        <v>0.73519999999999996</v>
      </c>
      <c r="AF135" s="54">
        <v>0</v>
      </c>
      <c r="AG135" s="54">
        <v>0.28389999999999999</v>
      </c>
      <c r="AH135" s="54">
        <f>VLOOKUP($BK135,[1]TaxYear2024!$A$2:$J$433,5,FALSE)</f>
        <v>0.83450000000000002</v>
      </c>
      <c r="AI135" s="54">
        <f>VLOOKUP($BK135,[1]TaxYear2024!$A$2:$J$433,6,FALSE)</f>
        <v>0</v>
      </c>
      <c r="AJ135" s="55">
        <f>VLOOKUP($BK135,[1]TaxYear2024!$A$2:$J$433,7,FALSE)</f>
        <v>0.28389999999999999</v>
      </c>
      <c r="AN135" s="54">
        <f>VLOOKUP($BK135,[1]TaxYear2025!$A$2:$J$433,5,FALSE)</f>
        <v>0.83450000000000002</v>
      </c>
      <c r="AO135" s="54">
        <f>VLOOKUP($BK135,[1]TaxYear2025!$A$2:$J$433,6,FALSE)</f>
        <v>0</v>
      </c>
      <c r="AP135" s="55">
        <f>VLOOKUP($BK135,[1]TaxYear2025!$A$2:$J$433,7,FALSE)</f>
        <v>0.32</v>
      </c>
      <c r="AQ135" s="56">
        <f t="shared" si="24"/>
        <v>0</v>
      </c>
      <c r="AR135" s="56">
        <f t="shared" si="24"/>
        <v>0</v>
      </c>
      <c r="AS135" s="56">
        <f t="shared" si="24"/>
        <v>6.7986454805939012E-2</v>
      </c>
      <c r="AT135" s="57">
        <f t="shared" si="25"/>
        <v>0</v>
      </c>
      <c r="AU135" s="56">
        <f t="shared" si="25"/>
        <v>0</v>
      </c>
      <c r="AV135" s="58">
        <f t="shared" si="25"/>
        <v>0</v>
      </c>
      <c r="AW135" s="56">
        <f t="shared" si="26"/>
        <v>0</v>
      </c>
      <c r="AX135" s="56">
        <f t="shared" si="26"/>
        <v>0</v>
      </c>
      <c r="AY135" s="58">
        <f t="shared" si="26"/>
        <v>0</v>
      </c>
      <c r="AZ135" s="56">
        <f t="shared" si="27"/>
        <v>6.7816314667700217E-2</v>
      </c>
      <c r="BA135" s="56">
        <f t="shared" si="27"/>
        <v>0</v>
      </c>
      <c r="BB135" s="58">
        <f t="shared" si="27"/>
        <v>5.1219512195121997E-3</v>
      </c>
      <c r="BC135" s="56">
        <f t="shared" si="23"/>
        <v>0.13506528835690967</v>
      </c>
      <c r="BD135" s="56">
        <f t="shared" si="23"/>
        <v>0</v>
      </c>
      <c r="BE135" s="58">
        <f t="shared" si="23"/>
        <v>0</v>
      </c>
      <c r="BF135" s="56">
        <f t="shared" si="29"/>
        <v>0</v>
      </c>
      <c r="BG135" s="56">
        <f t="shared" si="29"/>
        <v>0</v>
      </c>
      <c r="BH135" s="58">
        <f t="shared" si="29"/>
        <v>0.12715744980626997</v>
      </c>
      <c r="BJ135" s="18" t="s">
        <v>101</v>
      </c>
      <c r="BK135" s="18" t="str">
        <f t="shared" si="28"/>
        <v>027GIBSONKENTON SSD</v>
      </c>
    </row>
    <row r="136" spans="1:63" x14ac:dyDescent="0.25">
      <c r="A136" s="18" t="s">
        <v>102</v>
      </c>
      <c r="C136" s="18" t="s">
        <v>473</v>
      </c>
      <c r="D136" s="53">
        <f>VLOOKUP($BK136,[1]TaxYear2019!$A$2:$J$433,5,FALSE)</f>
        <v>1.0322</v>
      </c>
      <c r="E136" s="54">
        <f>VLOOKUP($BK136,[1]TaxYear2019!$A$2:$J$433,6,FALSE)</f>
        <v>0</v>
      </c>
      <c r="F136" s="55">
        <f>VLOOKUP($BK136,[1]TaxYear2019!$A$2:$J$433,7,FALSE)</f>
        <v>2.3942000000000001</v>
      </c>
      <c r="J136" s="54">
        <f>VLOOKUP($BK136,[1]TaxYear2020!$A$2:$J$433,5,FALSE)</f>
        <v>1.0322</v>
      </c>
      <c r="K136" s="54">
        <f>VLOOKUP($BK136,[1]TaxYear2020!$A$2:$J$433,6,FALSE)</f>
        <v>0</v>
      </c>
      <c r="L136" s="55">
        <f>VLOOKUP($BK136,[1]TaxYear2020!$A$2:$J$433,7,FALSE)</f>
        <v>2.4203000000000001</v>
      </c>
      <c r="P136" s="54">
        <f>VLOOKUP($BK136,[1]TaxYear2021!$A$2:$J$433,5,FALSE)</f>
        <v>1.0322</v>
      </c>
      <c r="Q136" s="54">
        <f>VLOOKUP($BK136,[1]TaxYear2021!$A$2:$J$433,6,FALSE)</f>
        <v>0</v>
      </c>
      <c r="R136" s="54">
        <f>VLOOKUP($BK136,[1]TaxYear2021!$A$2:$J$433,7,FALSE)</f>
        <v>2.4203000000000001</v>
      </c>
      <c r="V136" s="54">
        <f>VLOOKUP($BK136,[1]TaxYear2022!$A$2:$J$433,5,FALSE)</f>
        <v>1.0322</v>
      </c>
      <c r="W136" s="54">
        <f>VLOOKUP($BK136,[1]TaxYear2022!$A$2:$J$433,6,FALSE)</f>
        <v>0</v>
      </c>
      <c r="X136" s="55">
        <f>VLOOKUP($BK136,[1]TaxYear2022!$A$2:$J$433,7,FALSE)</f>
        <v>2.4203000000000001</v>
      </c>
      <c r="AB136" s="54">
        <f>VLOOKUP($BK136,[1]TaxYear2023!$A$2:$J$433,5,FALSE)</f>
        <v>1.1022000000000001</v>
      </c>
      <c r="AC136" s="54">
        <f>VLOOKUP($BK136,[1]TaxYear2023!$A$2:$J$433,6,FALSE)</f>
        <v>0</v>
      </c>
      <c r="AD136" s="55">
        <f>VLOOKUP($BK136,[1]TaxYear2023!$A$2:$J$433,7,FALSE)</f>
        <v>2.4224000000000001</v>
      </c>
      <c r="AE136" s="53">
        <v>0.73519999999999996</v>
      </c>
      <c r="AF136" s="54">
        <v>0</v>
      </c>
      <c r="AG136" s="54">
        <v>1.5958000000000001</v>
      </c>
      <c r="AH136" s="54">
        <f>VLOOKUP($BK136,[1]TaxYear2024!$A$2:$J$433,5,FALSE)</f>
        <v>0.83450000000000002</v>
      </c>
      <c r="AI136" s="54">
        <f>VLOOKUP($BK136,[1]TaxYear2024!$A$2:$J$433,6,FALSE)</f>
        <v>0</v>
      </c>
      <c r="AJ136" s="55">
        <f>VLOOKUP($BK136,[1]TaxYear2024!$A$2:$J$433,7,FALSE)</f>
        <v>1.5958000000000001</v>
      </c>
      <c r="AN136" s="54">
        <f>VLOOKUP($BK136,[1]TaxYear2025!$A$2:$J$433,5,FALSE)</f>
        <v>0.83450000000000002</v>
      </c>
      <c r="AO136" s="54">
        <f>VLOOKUP($BK136,[1]TaxYear2025!$A$2:$J$433,6,FALSE)</f>
        <v>0</v>
      </c>
      <c r="AP136" s="55">
        <f>VLOOKUP($BK136,[1]TaxYear2025!$A$2:$J$433,7,FALSE)</f>
        <v>1.6318999999999999</v>
      </c>
      <c r="AQ136" s="56">
        <f t="shared" si="24"/>
        <v>0</v>
      </c>
      <c r="AR136" s="56">
        <f t="shared" si="24"/>
        <v>0</v>
      </c>
      <c r="AS136" s="56">
        <f t="shared" si="24"/>
        <v>1.0901344916882438E-2</v>
      </c>
      <c r="AT136" s="57">
        <f t="shared" si="25"/>
        <v>0</v>
      </c>
      <c r="AU136" s="56">
        <f t="shared" si="25"/>
        <v>0</v>
      </c>
      <c r="AV136" s="58">
        <f t="shared" si="25"/>
        <v>0</v>
      </c>
      <c r="AW136" s="56">
        <f t="shared" si="26"/>
        <v>0</v>
      </c>
      <c r="AX136" s="56">
        <f t="shared" si="26"/>
        <v>0</v>
      </c>
      <c r="AY136" s="58">
        <f t="shared" si="26"/>
        <v>0</v>
      </c>
      <c r="AZ136" s="56">
        <f t="shared" si="27"/>
        <v>6.7816314667700217E-2</v>
      </c>
      <c r="BA136" s="56">
        <f t="shared" si="27"/>
        <v>0</v>
      </c>
      <c r="BB136" s="58">
        <f t="shared" si="27"/>
        <v>8.6766103375612857E-4</v>
      </c>
      <c r="BC136" s="56">
        <f t="shared" si="23"/>
        <v>0.13506528835690967</v>
      </c>
      <c r="BD136" s="56">
        <f t="shared" si="23"/>
        <v>0</v>
      </c>
      <c r="BE136" s="58">
        <f t="shared" si="23"/>
        <v>0</v>
      </c>
      <c r="BF136" s="56">
        <f t="shared" si="29"/>
        <v>0</v>
      </c>
      <c r="BG136" s="56">
        <f t="shared" si="29"/>
        <v>0</v>
      </c>
      <c r="BH136" s="58">
        <f t="shared" si="29"/>
        <v>2.2621882441408614E-2</v>
      </c>
      <c r="BJ136" s="18" t="s">
        <v>101</v>
      </c>
      <c r="BK136" s="18" t="str">
        <f t="shared" si="28"/>
        <v>027GIBSONKENTON SSD/GIBSON CO SSD</v>
      </c>
    </row>
    <row r="137" spans="1:63" x14ac:dyDescent="0.25">
      <c r="A137" s="18" t="s">
        <v>102</v>
      </c>
      <c r="C137" s="18" t="s">
        <v>476</v>
      </c>
      <c r="D137" s="53">
        <f>VLOOKUP($BK137,[1]TaxYear2019!$A$2:$J$433,5,FALSE)</f>
        <v>1.0322</v>
      </c>
      <c r="E137" s="54">
        <f>VLOOKUP($BK137,[1]TaxYear2019!$A$2:$J$433,6,FALSE)</f>
        <v>0</v>
      </c>
      <c r="F137" s="55">
        <f>VLOOKUP($BK137,[1]TaxYear2019!$A$2:$J$433,7,FALSE)</f>
        <v>2.23</v>
      </c>
      <c r="J137" s="54">
        <f>VLOOKUP($BK137,[1]TaxYear2020!$A$2:$J$433,5,FALSE)</f>
        <v>1.0322</v>
      </c>
      <c r="K137" s="54">
        <f>VLOOKUP($BK137,[1]TaxYear2020!$A$2:$J$433,6,FALSE)</f>
        <v>0</v>
      </c>
      <c r="L137" s="55">
        <f>VLOOKUP($BK137,[1]TaxYear2020!$A$2:$J$433,7,FALSE)</f>
        <v>2.23</v>
      </c>
      <c r="P137" s="54">
        <f>VLOOKUP($BK137,[1]TaxYear2021!$A$2:$J$433,5,FALSE)</f>
        <v>1.0322</v>
      </c>
      <c r="Q137" s="54">
        <f>VLOOKUP($BK137,[1]TaxYear2021!$A$2:$J$433,6,FALSE)</f>
        <v>0</v>
      </c>
      <c r="R137" s="54">
        <f>VLOOKUP($BK137,[1]TaxYear2021!$A$2:$J$433,7,FALSE)</f>
        <v>2.23</v>
      </c>
      <c r="V137" s="54">
        <f>VLOOKUP($BK137,[1]TaxYear2022!$A$2:$J$433,5,FALSE)</f>
        <v>1.0322</v>
      </c>
      <c r="W137" s="54">
        <f>VLOOKUP($BK137,[1]TaxYear2022!$A$2:$J$433,6,FALSE)</f>
        <v>0</v>
      </c>
      <c r="X137" s="55">
        <f>VLOOKUP($BK137,[1]TaxYear2022!$A$2:$J$433,7,FALSE)</f>
        <v>2.16</v>
      </c>
      <c r="AB137" s="54">
        <f>VLOOKUP($BK137,[1]TaxYear2023!$A$2:$J$433,5,FALSE)</f>
        <v>1.1022000000000001</v>
      </c>
      <c r="AC137" s="54">
        <f>VLOOKUP($BK137,[1]TaxYear2023!$A$2:$J$433,6,FALSE)</f>
        <v>0</v>
      </c>
      <c r="AD137" s="55">
        <f>VLOOKUP($BK137,[1]TaxYear2023!$A$2:$J$433,7,FALSE)</f>
        <v>2.16</v>
      </c>
      <c r="AE137" s="53">
        <v>0.73519999999999996</v>
      </c>
      <c r="AF137" s="54">
        <v>0</v>
      </c>
      <c r="AG137" s="54">
        <v>1.4553</v>
      </c>
      <c r="AH137" s="54">
        <f>VLOOKUP($BK137,[1]TaxYear2024!$A$2:$J$433,5,FALSE)</f>
        <v>0.83450000000000002</v>
      </c>
      <c r="AI137" s="54">
        <f>VLOOKUP($BK137,[1]TaxYear2024!$A$2:$J$433,6,FALSE)</f>
        <v>0</v>
      </c>
      <c r="AJ137" s="55">
        <f>VLOOKUP($BK137,[1]TaxYear2024!$A$2:$J$433,7,FALSE)</f>
        <v>1.4553</v>
      </c>
      <c r="AN137" s="54">
        <f>VLOOKUP($BK137,[1]TaxYear2025!$A$2:$J$433,5,FALSE)</f>
        <v>0.83450000000000002</v>
      </c>
      <c r="AO137" s="54">
        <f>VLOOKUP($BK137,[1]TaxYear2025!$A$2:$J$433,6,FALSE)</f>
        <v>0</v>
      </c>
      <c r="AP137" s="55">
        <f>VLOOKUP($BK137,[1]TaxYear2025!$A$2:$J$433,7,FALSE)</f>
        <v>1.4553</v>
      </c>
      <c r="AQ137" s="56">
        <f t="shared" si="24"/>
        <v>0</v>
      </c>
      <c r="AR137" s="56">
        <f t="shared" si="24"/>
        <v>0</v>
      </c>
      <c r="AS137" s="56">
        <f t="shared" si="24"/>
        <v>0</v>
      </c>
      <c r="AT137" s="57">
        <f t="shared" si="25"/>
        <v>0</v>
      </c>
      <c r="AU137" s="56">
        <f t="shared" si="25"/>
        <v>0</v>
      </c>
      <c r="AV137" s="58">
        <f t="shared" si="25"/>
        <v>0</v>
      </c>
      <c r="AW137" s="56">
        <f t="shared" si="26"/>
        <v>0</v>
      </c>
      <c r="AX137" s="56">
        <f t="shared" si="26"/>
        <v>0</v>
      </c>
      <c r="AY137" s="58">
        <f t="shared" si="26"/>
        <v>-3.1390134529147962E-2</v>
      </c>
      <c r="AZ137" s="56">
        <f t="shared" si="27"/>
        <v>6.7816314667700217E-2</v>
      </c>
      <c r="BA137" s="56">
        <f t="shared" si="27"/>
        <v>0</v>
      </c>
      <c r="BB137" s="58">
        <f t="shared" si="27"/>
        <v>0</v>
      </c>
      <c r="BC137" s="56">
        <f t="shared" si="23"/>
        <v>0.13506528835690967</v>
      </c>
      <c r="BD137" s="56">
        <f t="shared" si="23"/>
        <v>0</v>
      </c>
      <c r="BE137" s="58">
        <f t="shared" si="23"/>
        <v>0</v>
      </c>
      <c r="BF137" s="56">
        <f t="shared" si="29"/>
        <v>0</v>
      </c>
      <c r="BG137" s="56">
        <f t="shared" si="29"/>
        <v>0</v>
      </c>
      <c r="BH137" s="58">
        <f t="shared" si="29"/>
        <v>0</v>
      </c>
      <c r="BJ137" s="18" t="s">
        <v>101</v>
      </c>
      <c r="BK137" s="18" t="str">
        <f t="shared" si="28"/>
        <v>027GIBSONMILAN SSD</v>
      </c>
    </row>
    <row r="138" spans="1:63" x14ac:dyDescent="0.25">
      <c r="A138" s="18" t="s">
        <v>102</v>
      </c>
      <c r="C138" s="18" t="s">
        <v>479</v>
      </c>
      <c r="D138" s="53">
        <f>VLOOKUP($BK138,[1]TaxYear2019!$A$2:$J$433,5,FALSE)</f>
        <v>1.0322</v>
      </c>
      <c r="E138" s="54">
        <f>VLOOKUP($BK138,[1]TaxYear2019!$A$2:$J$433,6,FALSE)</f>
        <v>0</v>
      </c>
      <c r="F138" s="55">
        <f>VLOOKUP($BK138,[1]TaxYear2019!$A$2:$J$433,7,FALSE)</f>
        <v>2.1105</v>
      </c>
      <c r="J138" s="54">
        <f>VLOOKUP($BK138,[1]TaxYear2020!$A$2:$J$433,5,FALSE)</f>
        <v>1.0322</v>
      </c>
      <c r="K138" s="54">
        <f>VLOOKUP($BK138,[1]TaxYear2020!$A$2:$J$433,6,FALSE)</f>
        <v>0</v>
      </c>
      <c r="L138" s="55">
        <f>VLOOKUP($BK138,[1]TaxYear2020!$A$2:$J$433,7,FALSE)</f>
        <v>2.1105</v>
      </c>
      <c r="P138" s="54">
        <f>VLOOKUP($BK138,[1]TaxYear2021!$A$2:$J$433,5,FALSE)</f>
        <v>1.0322</v>
      </c>
      <c r="Q138" s="54">
        <f>VLOOKUP($BK138,[1]TaxYear2021!$A$2:$J$433,6,FALSE)</f>
        <v>0</v>
      </c>
      <c r="R138" s="54">
        <f>VLOOKUP($BK138,[1]TaxYear2021!$A$2:$J$433,7,FALSE)</f>
        <v>2.1105</v>
      </c>
      <c r="V138" s="54">
        <f>VLOOKUP($BK138,[1]TaxYear2022!$A$2:$J$433,5,FALSE)</f>
        <v>1.0322</v>
      </c>
      <c r="W138" s="54">
        <f>VLOOKUP($BK138,[1]TaxYear2022!$A$2:$J$433,6,FALSE)</f>
        <v>0</v>
      </c>
      <c r="X138" s="55">
        <f>VLOOKUP($BK138,[1]TaxYear2022!$A$2:$J$433,7,FALSE)</f>
        <v>2.1105</v>
      </c>
      <c r="AB138" s="54">
        <f>VLOOKUP($BK138,[1]TaxYear2023!$A$2:$J$433,5,FALSE)</f>
        <v>1.1022000000000001</v>
      </c>
      <c r="AC138" s="54">
        <f>VLOOKUP($BK138,[1]TaxYear2023!$A$2:$J$433,6,FALSE)</f>
        <v>0</v>
      </c>
      <c r="AD138" s="55">
        <f>VLOOKUP($BK138,[1]TaxYear2023!$A$2:$J$433,7,FALSE)</f>
        <v>2.1105</v>
      </c>
      <c r="AE138" s="53">
        <v>0.73519999999999996</v>
      </c>
      <c r="AF138" s="54">
        <v>0</v>
      </c>
      <c r="AG138" s="54">
        <v>1.4474</v>
      </c>
      <c r="AH138" s="54">
        <f>VLOOKUP($BK138,[1]TaxYear2024!$A$2:$J$433,5,FALSE)</f>
        <v>0.83450000000000002</v>
      </c>
      <c r="AI138" s="54">
        <f>VLOOKUP($BK138,[1]TaxYear2024!$A$2:$J$433,6,FALSE)</f>
        <v>0</v>
      </c>
      <c r="AJ138" s="55">
        <f>VLOOKUP($BK138,[1]TaxYear2024!$A$2:$J$433,7,FALSE)</f>
        <v>1.4474</v>
      </c>
      <c r="AN138" s="54">
        <f>VLOOKUP($BK138,[1]TaxYear2025!$A$2:$J$433,5,FALSE)</f>
        <v>0.83450000000000002</v>
      </c>
      <c r="AO138" s="54">
        <f>VLOOKUP($BK138,[1]TaxYear2025!$A$2:$J$433,6,FALSE)</f>
        <v>0</v>
      </c>
      <c r="AP138" s="55">
        <f>VLOOKUP($BK138,[1]TaxYear2025!$A$2:$J$433,7,FALSE)</f>
        <v>1.4474</v>
      </c>
      <c r="AQ138" s="56">
        <f t="shared" si="24"/>
        <v>0</v>
      </c>
      <c r="AR138" s="56">
        <f t="shared" si="24"/>
        <v>0</v>
      </c>
      <c r="AS138" s="56">
        <f t="shared" si="24"/>
        <v>0</v>
      </c>
      <c r="AT138" s="57">
        <f t="shared" si="25"/>
        <v>0</v>
      </c>
      <c r="AU138" s="56">
        <f t="shared" si="25"/>
        <v>0</v>
      </c>
      <c r="AV138" s="58">
        <f t="shared" si="25"/>
        <v>0</v>
      </c>
      <c r="AW138" s="56">
        <f t="shared" si="26"/>
        <v>0</v>
      </c>
      <c r="AX138" s="56">
        <f t="shared" si="26"/>
        <v>0</v>
      </c>
      <c r="AY138" s="58">
        <f t="shared" si="26"/>
        <v>0</v>
      </c>
      <c r="AZ138" s="56">
        <f t="shared" si="27"/>
        <v>6.7816314667700217E-2</v>
      </c>
      <c r="BA138" s="56">
        <f t="shared" si="27"/>
        <v>0</v>
      </c>
      <c r="BB138" s="58">
        <f t="shared" si="27"/>
        <v>0</v>
      </c>
      <c r="BC138" s="56">
        <f t="shared" si="23"/>
        <v>0.13506528835690967</v>
      </c>
      <c r="BD138" s="56">
        <f t="shared" si="23"/>
        <v>0</v>
      </c>
      <c r="BE138" s="58">
        <f t="shared" si="23"/>
        <v>0</v>
      </c>
      <c r="BF138" s="56">
        <f t="shared" si="29"/>
        <v>0</v>
      </c>
      <c r="BG138" s="56">
        <f t="shared" si="29"/>
        <v>0</v>
      </c>
      <c r="BH138" s="58">
        <f t="shared" si="29"/>
        <v>0</v>
      </c>
      <c r="BJ138" s="18" t="s">
        <v>101</v>
      </c>
      <c r="BK138" s="18" t="str">
        <f t="shared" si="28"/>
        <v>027GIBSONTRENTON SSD</v>
      </c>
    </row>
    <row r="139" spans="1:63" x14ac:dyDescent="0.25">
      <c r="A139" s="18" t="s">
        <v>102</v>
      </c>
      <c r="D139" s="53">
        <f>VLOOKUP($BK139,[1]TaxYear2019!$A$2:$J$433,5,FALSE)</f>
        <v>1.0322</v>
      </c>
      <c r="E139" s="54">
        <f>VLOOKUP($BK139,[1]TaxYear2019!$A$2:$J$433,6,FALSE)</f>
        <v>0</v>
      </c>
      <c r="F139" s="55">
        <f>VLOOKUP($BK139,[1]TaxYear2019!$A$2:$J$433,7,FALSE)</f>
        <v>0</v>
      </c>
      <c r="J139" s="54">
        <f>VLOOKUP($BK139,[1]TaxYear2020!$A$2:$J$433,5,FALSE)</f>
        <v>1.0322</v>
      </c>
      <c r="K139" s="54">
        <f>VLOOKUP($BK139,[1]TaxYear2020!$A$2:$J$433,6,FALSE)</f>
        <v>0</v>
      </c>
      <c r="L139" s="55">
        <f>VLOOKUP($BK139,[1]TaxYear2020!$A$2:$J$433,7,FALSE)</f>
        <v>0</v>
      </c>
      <c r="P139" s="54">
        <f>VLOOKUP($BK139,[1]TaxYear2021!$A$2:$J$433,5,FALSE)</f>
        <v>1.0322</v>
      </c>
      <c r="Q139" s="54">
        <f>VLOOKUP($BK139,[1]TaxYear2021!$A$2:$J$433,6,FALSE)</f>
        <v>0</v>
      </c>
      <c r="R139" s="54">
        <f>VLOOKUP($BK139,[1]TaxYear2021!$A$2:$J$433,7,FALSE)</f>
        <v>0</v>
      </c>
      <c r="V139" s="54">
        <f>VLOOKUP($BK139,[1]TaxYear2022!$A$2:$J$433,5,FALSE)</f>
        <v>1.0322</v>
      </c>
      <c r="W139" s="54">
        <f>VLOOKUP($BK139,[1]TaxYear2022!$A$2:$J$433,6,FALSE)</f>
        <v>0</v>
      </c>
      <c r="X139" s="55">
        <f>VLOOKUP($BK139,[1]TaxYear2022!$A$2:$J$433,7,FALSE)</f>
        <v>0</v>
      </c>
      <c r="AB139" s="54">
        <f>VLOOKUP($BK139,[1]TaxYear2023!$A$2:$J$433,5,FALSE)</f>
        <v>1.1022000000000001</v>
      </c>
      <c r="AC139" s="54">
        <f>VLOOKUP($BK139,[1]TaxYear2023!$A$2:$J$433,6,FALSE)</f>
        <v>0</v>
      </c>
      <c r="AD139" s="55">
        <f>VLOOKUP($BK139,[1]TaxYear2023!$A$2:$J$433,7,FALSE)</f>
        <v>0</v>
      </c>
      <c r="AE139" s="53">
        <v>0.73519999999999996</v>
      </c>
      <c r="AF139" s="54">
        <v>0</v>
      </c>
      <c r="AG139" s="54">
        <v>0</v>
      </c>
      <c r="AH139" s="54">
        <f>VLOOKUP($BK139,[1]TaxYear2024!$A$2:$J$433,5,FALSE)</f>
        <v>0.83450000000000002</v>
      </c>
      <c r="AI139" s="54">
        <f>VLOOKUP($BK139,[1]TaxYear2024!$A$2:$J$433,6,FALSE)</f>
        <v>0</v>
      </c>
      <c r="AJ139" s="55">
        <f>VLOOKUP($BK139,[1]TaxYear2024!$A$2:$J$433,7,FALSE)</f>
        <v>0</v>
      </c>
      <c r="AN139" s="54">
        <f>VLOOKUP($BK139,[1]TaxYear2025!$A$2:$J$433,5,FALSE)</f>
        <v>0.83450000000000002</v>
      </c>
      <c r="AO139" s="54">
        <f>VLOOKUP($BK139,[1]TaxYear2025!$A$2:$J$433,6,FALSE)</f>
        <v>0</v>
      </c>
      <c r="AP139" s="55">
        <f>VLOOKUP($BK139,[1]TaxYear2025!$A$2:$J$433,7,FALSE)</f>
        <v>0</v>
      </c>
      <c r="AQ139" s="56">
        <f t="shared" si="24"/>
        <v>0</v>
      </c>
      <c r="AR139" s="56">
        <f t="shared" si="24"/>
        <v>0</v>
      </c>
      <c r="AS139" s="56">
        <f t="shared" si="24"/>
        <v>0</v>
      </c>
      <c r="AT139" s="57">
        <f t="shared" si="25"/>
        <v>0</v>
      </c>
      <c r="AU139" s="56">
        <f t="shared" si="25"/>
        <v>0</v>
      </c>
      <c r="AV139" s="58">
        <f t="shared" si="25"/>
        <v>0</v>
      </c>
      <c r="AW139" s="56">
        <f t="shared" si="26"/>
        <v>0</v>
      </c>
      <c r="AX139" s="56">
        <f t="shared" si="26"/>
        <v>0</v>
      </c>
      <c r="AY139" s="58">
        <f t="shared" si="26"/>
        <v>0</v>
      </c>
      <c r="AZ139" s="56">
        <f t="shared" si="27"/>
        <v>6.7816314667700217E-2</v>
      </c>
      <c r="BA139" s="56">
        <f t="shared" si="27"/>
        <v>0</v>
      </c>
      <c r="BB139" s="58">
        <f t="shared" si="27"/>
        <v>0</v>
      </c>
      <c r="BC139" s="56">
        <f t="shared" si="23"/>
        <v>0.13506528835690967</v>
      </c>
      <c r="BD139" s="56">
        <f t="shared" si="23"/>
        <v>0</v>
      </c>
      <c r="BE139" s="58">
        <f t="shared" si="23"/>
        <v>0</v>
      </c>
      <c r="BF139" s="56">
        <f t="shared" si="29"/>
        <v>0</v>
      </c>
      <c r="BG139" s="56">
        <f t="shared" si="29"/>
        <v>0</v>
      </c>
      <c r="BH139" s="58">
        <f t="shared" si="29"/>
        <v>0</v>
      </c>
      <c r="BJ139" s="18" t="s">
        <v>101</v>
      </c>
      <c r="BK139" s="18" t="str">
        <f t="shared" si="28"/>
        <v>027GIBSON</v>
      </c>
    </row>
    <row r="140" spans="1:63" x14ac:dyDescent="0.25">
      <c r="A140" s="18" t="s">
        <v>106</v>
      </c>
      <c r="B140" s="18" t="s">
        <v>482</v>
      </c>
      <c r="D140" s="53">
        <f>VLOOKUP($BK140,[1]TaxYear2019!$A$2:$J$433,5,FALSE)</f>
        <v>2.8247</v>
      </c>
      <c r="E140" s="54">
        <f>VLOOKUP($BK140,[1]TaxYear2019!$A$2:$J$433,6,FALSE)</f>
        <v>0.24</v>
      </c>
      <c r="F140" s="55">
        <f>VLOOKUP($BK140,[1]TaxYear2019!$A$2:$J$433,7,FALSE)</f>
        <v>0</v>
      </c>
      <c r="J140" s="54">
        <f>VLOOKUP($BK140,[1]TaxYear2020!$A$2:$J$433,5,FALSE)</f>
        <v>2.8247</v>
      </c>
      <c r="K140" s="54">
        <f>VLOOKUP($BK140,[1]TaxYear2020!$A$2:$J$433,6,FALSE)</f>
        <v>0.24</v>
      </c>
      <c r="L140" s="55">
        <f>VLOOKUP($BK140,[1]TaxYear2020!$A$2:$J$433,7,FALSE)</f>
        <v>0</v>
      </c>
      <c r="P140" s="54">
        <f>VLOOKUP($BK140,[1]TaxYear2021!$A$2:$J$433,5,FALSE)</f>
        <v>2.8247</v>
      </c>
      <c r="Q140" s="54">
        <f>VLOOKUP($BK140,[1]TaxYear2021!$A$2:$J$433,6,FALSE)</f>
        <v>0.24</v>
      </c>
      <c r="R140" s="54">
        <f>VLOOKUP($BK140,[1]TaxYear2021!$A$2:$J$433,7,FALSE)</f>
        <v>0</v>
      </c>
      <c r="S140" s="53">
        <v>1.9863</v>
      </c>
      <c r="T140" s="54">
        <v>0.16</v>
      </c>
      <c r="V140" s="54">
        <f>VLOOKUP($BK140,[1]TaxYear2022!$A$2:$J$433,5,FALSE)</f>
        <v>1.9863</v>
      </c>
      <c r="W140" s="54">
        <f>VLOOKUP($BK140,[1]TaxYear2022!$A$2:$J$433,6,FALSE)</f>
        <v>0.16</v>
      </c>
      <c r="X140" s="55">
        <f>VLOOKUP($BK140,[1]TaxYear2022!$A$2:$J$433,7,FALSE)</f>
        <v>0</v>
      </c>
      <c r="AB140" s="54">
        <f>VLOOKUP($BK140,[1]TaxYear2023!$A$2:$J$433,5,FALSE)</f>
        <v>1.9863</v>
      </c>
      <c r="AC140" s="54">
        <f>VLOOKUP($BK140,[1]TaxYear2023!$A$2:$J$433,6,FALSE)</f>
        <v>0.16</v>
      </c>
      <c r="AD140" s="55">
        <f>VLOOKUP($BK140,[1]TaxYear2023!$A$2:$J$433,7,FALSE)</f>
        <v>0</v>
      </c>
      <c r="AH140" s="54">
        <f>VLOOKUP($BK140,[1]TaxYear2024!$A$2:$J$433,5,FALSE)</f>
        <v>1.9863</v>
      </c>
      <c r="AI140" s="54">
        <f>VLOOKUP($BK140,[1]TaxYear2024!$A$2:$J$433,6,FALSE)</f>
        <v>0.16</v>
      </c>
      <c r="AJ140" s="55">
        <f>VLOOKUP($BK140,[1]TaxYear2024!$A$2:$J$433,7,FALSE)</f>
        <v>0</v>
      </c>
      <c r="AN140" s="54">
        <f>VLOOKUP($BK140,[1]TaxYear2025!$A$2:$J$433,5,FALSE)</f>
        <v>2.3052999999999999</v>
      </c>
      <c r="AO140" s="54">
        <f>VLOOKUP($BK140,[1]TaxYear2025!$A$2:$J$433,6,FALSE)</f>
        <v>0.17499999999999999</v>
      </c>
      <c r="AP140" s="55">
        <f>VLOOKUP($BK140,[1]TaxYear2025!$A$2:$J$433,7,FALSE)</f>
        <v>0</v>
      </c>
      <c r="AQ140" s="56">
        <f t="shared" si="24"/>
        <v>0</v>
      </c>
      <c r="AR140" s="56">
        <f t="shared" si="24"/>
        <v>0</v>
      </c>
      <c r="AS140" s="56">
        <f t="shared" si="24"/>
        <v>0</v>
      </c>
      <c r="AT140" s="57">
        <f t="shared" si="25"/>
        <v>0</v>
      </c>
      <c r="AU140" s="56">
        <f t="shared" si="25"/>
        <v>0</v>
      </c>
      <c r="AV140" s="58">
        <f t="shared" si="25"/>
        <v>0</v>
      </c>
      <c r="AW140" s="56">
        <f t="shared" si="26"/>
        <v>0</v>
      </c>
      <c r="AX140" s="56">
        <f t="shared" si="26"/>
        <v>0</v>
      </c>
      <c r="AY140" s="58">
        <f t="shared" si="26"/>
        <v>0</v>
      </c>
      <c r="AZ140" s="56">
        <f t="shared" si="27"/>
        <v>0</v>
      </c>
      <c r="BA140" s="56">
        <f t="shared" si="27"/>
        <v>0</v>
      </c>
      <c r="BB140" s="58">
        <f t="shared" si="27"/>
        <v>0</v>
      </c>
      <c r="BC140" s="56">
        <f t="shared" si="23"/>
        <v>0</v>
      </c>
      <c r="BD140" s="56">
        <f t="shared" si="23"/>
        <v>0</v>
      </c>
      <c r="BE140" s="58">
        <f t="shared" si="23"/>
        <v>0</v>
      </c>
      <c r="BF140" s="56">
        <f t="shared" si="29"/>
        <v>0.16060011075869696</v>
      </c>
      <c r="BG140" s="56">
        <f t="shared" si="29"/>
        <v>9.375E-2</v>
      </c>
      <c r="BH140" s="58">
        <f t="shared" si="29"/>
        <v>0</v>
      </c>
      <c r="BJ140" s="18" t="s">
        <v>105</v>
      </c>
      <c r="BK140" s="18" t="str">
        <f t="shared" si="28"/>
        <v>028GILESARDMORE</v>
      </c>
    </row>
    <row r="141" spans="1:63" x14ac:dyDescent="0.25">
      <c r="A141" s="18" t="s">
        <v>106</v>
      </c>
      <c r="B141" s="18" t="s">
        <v>483</v>
      </c>
      <c r="D141" s="53">
        <f>VLOOKUP($BK141,[1]TaxYear2019!$A$2:$J$433,5,FALSE)</f>
        <v>2.8247</v>
      </c>
      <c r="E141" s="54">
        <f>VLOOKUP($BK141,[1]TaxYear2019!$A$2:$J$433,6,FALSE)</f>
        <v>0.5</v>
      </c>
      <c r="F141" s="55">
        <f>VLOOKUP($BK141,[1]TaxYear2019!$A$2:$J$433,7,FALSE)</f>
        <v>0</v>
      </c>
      <c r="J141" s="54">
        <f>VLOOKUP($BK141,[1]TaxYear2020!$A$2:$J$433,5,FALSE)</f>
        <v>2.8247</v>
      </c>
      <c r="K141" s="54">
        <f>VLOOKUP($BK141,[1]TaxYear2020!$A$2:$J$433,6,FALSE)</f>
        <v>0.5</v>
      </c>
      <c r="L141" s="55">
        <f>VLOOKUP($BK141,[1]TaxYear2020!$A$2:$J$433,7,FALSE)</f>
        <v>0</v>
      </c>
      <c r="P141" s="54">
        <f>VLOOKUP($BK141,[1]TaxYear2021!$A$2:$J$433,5,FALSE)</f>
        <v>2.8247</v>
      </c>
      <c r="Q141" s="54">
        <f>VLOOKUP($BK141,[1]TaxYear2021!$A$2:$J$433,6,FALSE)</f>
        <v>0.5</v>
      </c>
      <c r="R141" s="54">
        <f>VLOOKUP($BK141,[1]TaxYear2021!$A$2:$J$433,7,FALSE)</f>
        <v>0</v>
      </c>
      <c r="S141" s="53">
        <v>1.9863</v>
      </c>
      <c r="T141" s="54">
        <v>0.34029999999999999</v>
      </c>
      <c r="V141" s="54">
        <f>VLOOKUP($BK141,[1]TaxYear2022!$A$2:$J$433,5,FALSE)</f>
        <v>1.9863</v>
      </c>
      <c r="W141" s="54">
        <f>VLOOKUP($BK141,[1]TaxYear2022!$A$2:$J$433,6,FALSE)</f>
        <v>0.34029999999999999</v>
      </c>
      <c r="X141" s="55">
        <f>VLOOKUP($BK141,[1]TaxYear2022!$A$2:$J$433,7,FALSE)</f>
        <v>0</v>
      </c>
      <c r="AB141" s="54">
        <f>VLOOKUP($BK141,[1]TaxYear2023!$A$2:$J$433,5,FALSE)</f>
        <v>1.9863</v>
      </c>
      <c r="AC141" s="54">
        <f>VLOOKUP($BK141,[1]TaxYear2023!$A$2:$J$433,6,FALSE)</f>
        <v>0.34029999999999999</v>
      </c>
      <c r="AD141" s="55">
        <f>VLOOKUP($BK141,[1]TaxYear2023!$A$2:$J$433,7,FALSE)</f>
        <v>0</v>
      </c>
      <c r="AH141" s="54">
        <f>VLOOKUP($BK141,[1]TaxYear2024!$A$2:$J$433,5,FALSE)</f>
        <v>1.9863</v>
      </c>
      <c r="AI141" s="54">
        <f>VLOOKUP($BK141,[1]TaxYear2024!$A$2:$J$433,6,FALSE)</f>
        <v>0.5</v>
      </c>
      <c r="AJ141" s="55">
        <f>VLOOKUP($BK141,[1]TaxYear2024!$A$2:$J$433,7,FALSE)</f>
        <v>0</v>
      </c>
      <c r="AN141" s="54">
        <f>VLOOKUP($BK141,[1]TaxYear2025!$A$2:$J$433,5,FALSE)</f>
        <v>2.3052999999999999</v>
      </c>
      <c r="AO141" s="54">
        <f>VLOOKUP($BK141,[1]TaxYear2025!$A$2:$J$433,6,FALSE)</f>
        <v>0.5</v>
      </c>
      <c r="AP141" s="55">
        <f>VLOOKUP($BK141,[1]TaxYear2025!$A$2:$J$433,7,FALSE)</f>
        <v>0</v>
      </c>
      <c r="AQ141" s="56">
        <f t="shared" si="24"/>
        <v>0</v>
      </c>
      <c r="AR141" s="56">
        <f t="shared" si="24"/>
        <v>0</v>
      </c>
      <c r="AS141" s="56">
        <f t="shared" si="24"/>
        <v>0</v>
      </c>
      <c r="AT141" s="57">
        <f t="shared" si="25"/>
        <v>0</v>
      </c>
      <c r="AU141" s="56">
        <f t="shared" si="25"/>
        <v>0</v>
      </c>
      <c r="AV141" s="58">
        <f t="shared" si="25"/>
        <v>0</v>
      </c>
      <c r="AW141" s="56">
        <f t="shared" si="26"/>
        <v>0</v>
      </c>
      <c r="AX141" s="56">
        <f t="shared" si="26"/>
        <v>0</v>
      </c>
      <c r="AY141" s="58">
        <f t="shared" si="26"/>
        <v>0</v>
      </c>
      <c r="AZ141" s="56">
        <f t="shared" si="27"/>
        <v>0</v>
      </c>
      <c r="BA141" s="56">
        <f t="shared" si="27"/>
        <v>0</v>
      </c>
      <c r="BB141" s="58">
        <f t="shared" si="27"/>
        <v>0</v>
      </c>
      <c r="BC141" s="56">
        <f t="shared" si="23"/>
        <v>0</v>
      </c>
      <c r="BD141" s="56">
        <f t="shared" si="23"/>
        <v>0.46929180135174842</v>
      </c>
      <c r="BE141" s="58">
        <f t="shared" si="23"/>
        <v>0</v>
      </c>
      <c r="BF141" s="56">
        <f t="shared" si="29"/>
        <v>0.16060011075869696</v>
      </c>
      <c r="BG141" s="56">
        <f t="shared" si="29"/>
        <v>0</v>
      </c>
      <c r="BH141" s="58">
        <f t="shared" si="29"/>
        <v>0</v>
      </c>
      <c r="BJ141" s="18" t="s">
        <v>105</v>
      </c>
      <c r="BK141" s="18" t="str">
        <f t="shared" si="28"/>
        <v>028GILESELKTON</v>
      </c>
    </row>
    <row r="142" spans="1:63" x14ac:dyDescent="0.25">
      <c r="A142" s="18" t="s">
        <v>106</v>
      </c>
      <c r="B142" s="18" t="s">
        <v>484</v>
      </c>
      <c r="D142" s="53">
        <f>VLOOKUP($BK142,[1]TaxYear2019!$A$2:$J$433,5,FALSE)</f>
        <v>2.8247</v>
      </c>
      <c r="E142" s="54">
        <f>VLOOKUP($BK142,[1]TaxYear2019!$A$2:$J$433,6,FALSE)</f>
        <v>0.58399999999999996</v>
      </c>
      <c r="F142" s="55">
        <f>VLOOKUP($BK142,[1]TaxYear2019!$A$2:$J$433,7,FALSE)</f>
        <v>0</v>
      </c>
      <c r="J142" s="54">
        <f>VLOOKUP($BK142,[1]TaxYear2020!$A$2:$J$433,5,FALSE)</f>
        <v>2.8247</v>
      </c>
      <c r="K142" s="54">
        <f>VLOOKUP($BK142,[1]TaxYear2020!$A$2:$J$433,6,FALSE)</f>
        <v>0.58399999999999996</v>
      </c>
      <c r="L142" s="55">
        <f>VLOOKUP($BK142,[1]TaxYear2020!$A$2:$J$433,7,FALSE)</f>
        <v>0</v>
      </c>
      <c r="P142" s="54">
        <f>VLOOKUP($BK142,[1]TaxYear2021!$A$2:$J$433,5,FALSE)</f>
        <v>2.8247</v>
      </c>
      <c r="Q142" s="54">
        <f>VLOOKUP($BK142,[1]TaxYear2021!$A$2:$J$433,6,FALSE)</f>
        <v>0.58399999999999996</v>
      </c>
      <c r="R142" s="54">
        <f>VLOOKUP($BK142,[1]TaxYear2021!$A$2:$J$433,7,FALSE)</f>
        <v>0</v>
      </c>
      <c r="S142" s="53">
        <v>1.9863</v>
      </c>
      <c r="T142" s="54">
        <v>0.38850000000000001</v>
      </c>
      <c r="V142" s="54">
        <f>VLOOKUP($BK142,[1]TaxYear2022!$A$2:$J$433,5,FALSE)</f>
        <v>1.9863</v>
      </c>
      <c r="W142" s="54">
        <f>VLOOKUP($BK142,[1]TaxYear2022!$A$2:$J$433,6,FALSE)</f>
        <v>0.38850000000000001</v>
      </c>
      <c r="X142" s="55">
        <f>VLOOKUP($BK142,[1]TaxYear2022!$A$2:$J$433,7,FALSE)</f>
        <v>0</v>
      </c>
      <c r="AB142" s="54">
        <f>VLOOKUP($BK142,[1]TaxYear2023!$A$2:$J$433,5,FALSE)</f>
        <v>1.9863</v>
      </c>
      <c r="AC142" s="54">
        <f>VLOOKUP($BK142,[1]TaxYear2023!$A$2:$J$433,6,FALSE)</f>
        <v>0.38850000000000001</v>
      </c>
      <c r="AD142" s="55">
        <f>VLOOKUP($BK142,[1]TaxYear2023!$A$2:$J$433,7,FALSE)</f>
        <v>0</v>
      </c>
      <c r="AH142" s="54">
        <f>VLOOKUP($BK142,[1]TaxYear2024!$A$2:$J$433,5,FALSE)</f>
        <v>1.9863</v>
      </c>
      <c r="AI142" s="54">
        <f>VLOOKUP($BK142,[1]TaxYear2024!$A$2:$J$433,6,FALSE)</f>
        <v>0.38850000000000001</v>
      </c>
      <c r="AJ142" s="55">
        <f>VLOOKUP($BK142,[1]TaxYear2024!$A$2:$J$433,7,FALSE)</f>
        <v>0</v>
      </c>
      <c r="AN142" s="54">
        <f>VLOOKUP($BK142,[1]TaxYear2025!$A$2:$J$433,5,FALSE)</f>
        <v>2.3052999999999999</v>
      </c>
      <c r="AO142" s="54">
        <f>VLOOKUP($BK142,[1]TaxYear2025!$A$2:$J$433,6,FALSE)</f>
        <v>0.38850000000000001</v>
      </c>
      <c r="AP142" s="55">
        <f>VLOOKUP($BK142,[1]TaxYear2025!$A$2:$J$433,7,FALSE)</f>
        <v>0</v>
      </c>
      <c r="AQ142" s="56">
        <f t="shared" si="24"/>
        <v>0</v>
      </c>
      <c r="AR142" s="56">
        <f t="shared" si="24"/>
        <v>0</v>
      </c>
      <c r="AS142" s="56">
        <f t="shared" si="24"/>
        <v>0</v>
      </c>
      <c r="AT142" s="57">
        <f t="shared" si="25"/>
        <v>0</v>
      </c>
      <c r="AU142" s="56">
        <f t="shared" si="25"/>
        <v>0</v>
      </c>
      <c r="AV142" s="58">
        <f t="shared" si="25"/>
        <v>0</v>
      </c>
      <c r="AW142" s="56">
        <f t="shared" si="26"/>
        <v>0</v>
      </c>
      <c r="AX142" s="56">
        <f t="shared" si="26"/>
        <v>0</v>
      </c>
      <c r="AY142" s="58">
        <f t="shared" si="26"/>
        <v>0</v>
      </c>
      <c r="AZ142" s="56">
        <f t="shared" si="27"/>
        <v>0</v>
      </c>
      <c r="BA142" s="56">
        <f t="shared" si="27"/>
        <v>0</v>
      </c>
      <c r="BB142" s="58">
        <f t="shared" si="27"/>
        <v>0</v>
      </c>
      <c r="BC142" s="56">
        <f t="shared" si="23"/>
        <v>0</v>
      </c>
      <c r="BD142" s="56">
        <f t="shared" si="23"/>
        <v>0</v>
      </c>
      <c r="BE142" s="58">
        <f t="shared" si="23"/>
        <v>0</v>
      </c>
      <c r="BF142" s="56">
        <f t="shared" si="29"/>
        <v>0.16060011075869696</v>
      </c>
      <c r="BG142" s="56">
        <f t="shared" si="29"/>
        <v>0</v>
      </c>
      <c r="BH142" s="58">
        <f t="shared" si="29"/>
        <v>0</v>
      </c>
      <c r="BJ142" s="18" t="s">
        <v>105</v>
      </c>
      <c r="BK142" s="18" t="str">
        <f t="shared" si="28"/>
        <v>028GILESLYNNVILLE</v>
      </c>
    </row>
    <row r="143" spans="1:63" x14ac:dyDescent="0.25">
      <c r="A143" s="18" t="s">
        <v>106</v>
      </c>
      <c r="B143" s="18" t="s">
        <v>485</v>
      </c>
      <c r="D143" s="53">
        <f>VLOOKUP($BK143,[1]TaxYear2019!$A$2:$J$433,5,FALSE)</f>
        <v>2.8247</v>
      </c>
      <c r="E143" s="54">
        <f>VLOOKUP($BK143,[1]TaxYear2019!$A$2:$J$433,6,FALSE)</f>
        <v>0.56120000000000003</v>
      </c>
      <c r="F143" s="55">
        <f>VLOOKUP($BK143,[1]TaxYear2019!$A$2:$J$433,7,FALSE)</f>
        <v>0</v>
      </c>
      <c r="J143" s="54">
        <f>VLOOKUP($BK143,[1]TaxYear2020!$A$2:$J$433,5,FALSE)</f>
        <v>2.8247</v>
      </c>
      <c r="K143" s="54">
        <f>VLOOKUP($BK143,[1]TaxYear2020!$A$2:$J$433,6,FALSE)</f>
        <v>0.56120000000000003</v>
      </c>
      <c r="L143" s="55">
        <f>VLOOKUP($BK143,[1]TaxYear2020!$A$2:$J$433,7,FALSE)</f>
        <v>0</v>
      </c>
      <c r="P143" s="54">
        <f>VLOOKUP($BK143,[1]TaxYear2021!$A$2:$J$433,5,FALSE)</f>
        <v>2.8247</v>
      </c>
      <c r="Q143" s="54">
        <f>VLOOKUP($BK143,[1]TaxYear2021!$A$2:$J$433,6,FALSE)</f>
        <v>0.56120000000000003</v>
      </c>
      <c r="R143" s="54">
        <f>VLOOKUP($BK143,[1]TaxYear2021!$A$2:$J$433,7,FALSE)</f>
        <v>0</v>
      </c>
      <c r="S143" s="53">
        <v>1.9863</v>
      </c>
      <c r="T143" s="54">
        <v>0.42170000000000002</v>
      </c>
      <c r="V143" s="54">
        <f>VLOOKUP($BK143,[1]TaxYear2022!$A$2:$J$433,5,FALSE)</f>
        <v>1.9863</v>
      </c>
      <c r="W143" s="54">
        <f>VLOOKUP($BK143,[1]TaxYear2022!$A$2:$J$433,6,FALSE)</f>
        <v>0.42170000000000002</v>
      </c>
      <c r="X143" s="55">
        <f>VLOOKUP($BK143,[1]TaxYear2022!$A$2:$J$433,7,FALSE)</f>
        <v>0</v>
      </c>
      <c r="AB143" s="54">
        <f>VLOOKUP($BK143,[1]TaxYear2023!$A$2:$J$433,5,FALSE)</f>
        <v>1.9863</v>
      </c>
      <c r="AC143" s="54">
        <f>VLOOKUP($BK143,[1]TaxYear2023!$A$2:$J$433,6,FALSE)</f>
        <v>0.42170000000000002</v>
      </c>
      <c r="AD143" s="55">
        <f>VLOOKUP($BK143,[1]TaxYear2023!$A$2:$J$433,7,FALSE)</f>
        <v>0</v>
      </c>
      <c r="AH143" s="54">
        <f>VLOOKUP($BK143,[1]TaxYear2024!$A$2:$J$433,5,FALSE)</f>
        <v>1.9863</v>
      </c>
      <c r="AI143" s="54">
        <f>VLOOKUP($BK143,[1]TaxYear2024!$A$2:$J$433,6,FALSE)</f>
        <v>0.42170000000000002</v>
      </c>
      <c r="AJ143" s="55">
        <f>VLOOKUP($BK143,[1]TaxYear2024!$A$2:$J$433,7,FALSE)</f>
        <v>0</v>
      </c>
      <c r="AN143" s="54">
        <f>VLOOKUP($BK143,[1]TaxYear2025!$A$2:$J$433,5,FALSE)</f>
        <v>2.3052999999999999</v>
      </c>
      <c r="AO143" s="54">
        <f>VLOOKUP($BK143,[1]TaxYear2025!$A$2:$J$433,6,FALSE)</f>
        <v>0.42170000000000002</v>
      </c>
      <c r="AP143" s="55">
        <f>VLOOKUP($BK143,[1]TaxYear2025!$A$2:$J$433,7,FALSE)</f>
        <v>0</v>
      </c>
      <c r="AQ143" s="56">
        <f t="shared" si="24"/>
        <v>0</v>
      </c>
      <c r="AR143" s="56">
        <f t="shared" si="24"/>
        <v>0</v>
      </c>
      <c r="AS143" s="56">
        <f t="shared" si="24"/>
        <v>0</v>
      </c>
      <c r="AT143" s="57">
        <f t="shared" si="25"/>
        <v>0</v>
      </c>
      <c r="AU143" s="56">
        <f t="shared" si="25"/>
        <v>0</v>
      </c>
      <c r="AV143" s="58">
        <f t="shared" si="25"/>
        <v>0</v>
      </c>
      <c r="AW143" s="56">
        <f t="shared" si="26"/>
        <v>0</v>
      </c>
      <c r="AX143" s="56">
        <f t="shared" si="26"/>
        <v>0</v>
      </c>
      <c r="AY143" s="58">
        <f t="shared" si="26"/>
        <v>0</v>
      </c>
      <c r="AZ143" s="56">
        <f t="shared" si="27"/>
        <v>0</v>
      </c>
      <c r="BA143" s="56">
        <f t="shared" si="27"/>
        <v>0</v>
      </c>
      <c r="BB143" s="58">
        <f t="shared" si="27"/>
        <v>0</v>
      </c>
      <c r="BC143" s="56">
        <f t="shared" si="23"/>
        <v>0</v>
      </c>
      <c r="BD143" s="56">
        <f t="shared" si="23"/>
        <v>0</v>
      </c>
      <c r="BE143" s="58">
        <f t="shared" si="23"/>
        <v>0</v>
      </c>
      <c r="BF143" s="56">
        <f t="shared" si="29"/>
        <v>0.16060011075869696</v>
      </c>
      <c r="BG143" s="56">
        <f t="shared" si="29"/>
        <v>0</v>
      </c>
      <c r="BH143" s="58">
        <f t="shared" si="29"/>
        <v>0</v>
      </c>
      <c r="BJ143" s="18" t="s">
        <v>105</v>
      </c>
      <c r="BK143" s="18" t="str">
        <f t="shared" si="28"/>
        <v>028GILESPULASKI</v>
      </c>
    </row>
    <row r="144" spans="1:63" x14ac:dyDescent="0.25">
      <c r="A144" s="18" t="s">
        <v>106</v>
      </c>
      <c r="D144" s="53">
        <f>VLOOKUP($BK144,[1]TaxYear2019!$A$2:$J$433,5,FALSE)</f>
        <v>2.8247</v>
      </c>
      <c r="E144" s="54">
        <f>VLOOKUP($BK144,[1]TaxYear2019!$A$2:$J$433,6,FALSE)</f>
        <v>0</v>
      </c>
      <c r="F144" s="55">
        <f>VLOOKUP($BK144,[1]TaxYear2019!$A$2:$J$433,7,FALSE)</f>
        <v>0</v>
      </c>
      <c r="J144" s="54">
        <f>VLOOKUP($BK144,[1]TaxYear2020!$A$2:$J$433,5,FALSE)</f>
        <v>2.8247</v>
      </c>
      <c r="K144" s="54">
        <f>VLOOKUP($BK144,[1]TaxYear2020!$A$2:$J$433,6,FALSE)</f>
        <v>0</v>
      </c>
      <c r="L144" s="55">
        <f>VLOOKUP($BK144,[1]TaxYear2020!$A$2:$J$433,7,FALSE)</f>
        <v>0</v>
      </c>
      <c r="P144" s="54">
        <f>VLOOKUP($BK144,[1]TaxYear2021!$A$2:$J$433,5,FALSE)</f>
        <v>2.8247</v>
      </c>
      <c r="Q144" s="54">
        <f>VLOOKUP($BK144,[1]TaxYear2021!$A$2:$J$433,6,FALSE)</f>
        <v>0</v>
      </c>
      <c r="R144" s="54">
        <f>VLOOKUP($BK144,[1]TaxYear2021!$A$2:$J$433,7,FALSE)</f>
        <v>0</v>
      </c>
      <c r="S144" s="53">
        <v>1.9863</v>
      </c>
      <c r="V144" s="54">
        <f>VLOOKUP($BK144,[1]TaxYear2022!$A$2:$J$433,5,FALSE)</f>
        <v>1.9863</v>
      </c>
      <c r="W144" s="54">
        <f>VLOOKUP($BK144,[1]TaxYear2022!$A$2:$J$433,6,FALSE)</f>
        <v>0</v>
      </c>
      <c r="X144" s="55">
        <f>VLOOKUP($BK144,[1]TaxYear2022!$A$2:$J$433,7,FALSE)</f>
        <v>0</v>
      </c>
      <c r="AB144" s="54">
        <f>VLOOKUP($BK144,[1]TaxYear2023!$A$2:$J$433,5,FALSE)</f>
        <v>1.9863</v>
      </c>
      <c r="AC144" s="54">
        <f>VLOOKUP($BK144,[1]TaxYear2023!$A$2:$J$433,6,FALSE)</f>
        <v>0</v>
      </c>
      <c r="AD144" s="55">
        <f>VLOOKUP($BK144,[1]TaxYear2023!$A$2:$J$433,7,FALSE)</f>
        <v>0</v>
      </c>
      <c r="AH144" s="54">
        <f>VLOOKUP($BK144,[1]TaxYear2024!$A$2:$J$433,5,FALSE)</f>
        <v>1.9863</v>
      </c>
      <c r="AI144" s="54">
        <f>VLOOKUP($BK144,[1]TaxYear2024!$A$2:$J$433,6,FALSE)</f>
        <v>0</v>
      </c>
      <c r="AJ144" s="55">
        <f>VLOOKUP($BK144,[1]TaxYear2024!$A$2:$J$433,7,FALSE)</f>
        <v>0</v>
      </c>
      <c r="AN144" s="54">
        <f>VLOOKUP($BK144,[1]TaxYear2025!$A$2:$J$433,5,FALSE)</f>
        <v>2.3052999999999999</v>
      </c>
      <c r="AO144" s="54">
        <f>VLOOKUP($BK144,[1]TaxYear2025!$A$2:$J$433,6,FALSE)</f>
        <v>0</v>
      </c>
      <c r="AP144" s="55">
        <f>VLOOKUP($BK144,[1]TaxYear2025!$A$2:$J$433,7,FALSE)</f>
        <v>0</v>
      </c>
      <c r="AQ144" s="56">
        <f t="shared" si="24"/>
        <v>0</v>
      </c>
      <c r="AR144" s="56">
        <f t="shared" si="24"/>
        <v>0</v>
      </c>
      <c r="AS144" s="56">
        <f t="shared" si="24"/>
        <v>0</v>
      </c>
      <c r="AT144" s="57">
        <f t="shared" si="25"/>
        <v>0</v>
      </c>
      <c r="AU144" s="56">
        <f t="shared" si="25"/>
        <v>0</v>
      </c>
      <c r="AV144" s="58">
        <f t="shared" si="25"/>
        <v>0</v>
      </c>
      <c r="AW144" s="56">
        <f t="shared" si="26"/>
        <v>0</v>
      </c>
      <c r="AX144" s="56">
        <f t="shared" si="26"/>
        <v>0</v>
      </c>
      <c r="AY144" s="58">
        <f t="shared" si="26"/>
        <v>0</v>
      </c>
      <c r="AZ144" s="56">
        <f t="shared" si="27"/>
        <v>0</v>
      </c>
      <c r="BA144" s="56">
        <f t="shared" si="27"/>
        <v>0</v>
      </c>
      <c r="BB144" s="58">
        <f t="shared" si="27"/>
        <v>0</v>
      </c>
      <c r="BC144" s="56">
        <f t="shared" si="23"/>
        <v>0</v>
      </c>
      <c r="BD144" s="56">
        <f t="shared" si="23"/>
        <v>0</v>
      </c>
      <c r="BE144" s="58">
        <f t="shared" si="23"/>
        <v>0</v>
      </c>
      <c r="BF144" s="56">
        <f t="shared" si="29"/>
        <v>0.16060011075869696</v>
      </c>
      <c r="BG144" s="56">
        <f t="shared" si="29"/>
        <v>0</v>
      </c>
      <c r="BH144" s="58">
        <f t="shared" si="29"/>
        <v>0</v>
      </c>
      <c r="BJ144" s="18" t="s">
        <v>105</v>
      </c>
      <c r="BK144" s="18" t="str">
        <f t="shared" si="28"/>
        <v>028GILES</v>
      </c>
    </row>
    <row r="145" spans="1:63" x14ac:dyDescent="0.25">
      <c r="A145" s="18" t="s">
        <v>110</v>
      </c>
      <c r="D145" s="53">
        <f>VLOOKUP($BK145,[1]TaxYear2019!$A$2:$J$433,5,FALSE)</f>
        <v>2.8</v>
      </c>
      <c r="E145" s="54">
        <f>VLOOKUP($BK145,[1]TaxYear2019!$A$2:$J$433,6,FALSE)</f>
        <v>0</v>
      </c>
      <c r="F145" s="55">
        <f>VLOOKUP($BK145,[1]TaxYear2019!$A$2:$J$433,7,FALSE)</f>
        <v>0</v>
      </c>
      <c r="J145" s="54">
        <f>VLOOKUP($BK145,[1]TaxYear2020!$A$2:$J$433,5,FALSE)</f>
        <v>2.8</v>
      </c>
      <c r="K145" s="54">
        <f>VLOOKUP($BK145,[1]TaxYear2020!$A$2:$J$433,6,FALSE)</f>
        <v>0</v>
      </c>
      <c r="L145" s="55">
        <f>VLOOKUP($BK145,[1]TaxYear2020!$A$2:$J$433,7,FALSE)</f>
        <v>0</v>
      </c>
      <c r="M145" s="53">
        <v>2.2966000000000002</v>
      </c>
      <c r="P145" s="54">
        <f>VLOOKUP($BK145,[1]TaxYear2021!$A$2:$J$433,5,FALSE)</f>
        <v>2.2966000000000002</v>
      </c>
      <c r="Q145" s="54">
        <f>VLOOKUP($BK145,[1]TaxYear2021!$A$2:$J$433,6,FALSE)</f>
        <v>0</v>
      </c>
      <c r="R145" s="54">
        <f>VLOOKUP($BK145,[1]TaxYear2021!$A$2:$J$433,7,FALSE)</f>
        <v>0</v>
      </c>
      <c r="V145" s="54">
        <f>VLOOKUP($BK145,[1]TaxYear2022!$A$2:$J$433,5,FALSE)</f>
        <v>2.2966000000000002</v>
      </c>
      <c r="W145" s="54">
        <f>VLOOKUP($BK145,[1]TaxYear2022!$A$2:$J$433,6,FALSE)</f>
        <v>0</v>
      </c>
      <c r="X145" s="55">
        <f>VLOOKUP($BK145,[1]TaxYear2022!$A$2:$J$433,7,FALSE)</f>
        <v>0</v>
      </c>
      <c r="AB145" s="54">
        <f>VLOOKUP($BK145,[1]TaxYear2023!$A$2:$J$433,5,FALSE)</f>
        <v>2.35</v>
      </c>
      <c r="AC145" s="54">
        <f>VLOOKUP($BK145,[1]TaxYear2023!$A$2:$J$433,6,FALSE)</f>
        <v>0</v>
      </c>
      <c r="AD145" s="55">
        <f>VLOOKUP($BK145,[1]TaxYear2023!$A$2:$J$433,7,FALSE)</f>
        <v>0</v>
      </c>
      <c r="AH145" s="54">
        <f>VLOOKUP($BK145,[1]TaxYear2024!$A$2:$J$433,5,FALSE)</f>
        <v>2.35</v>
      </c>
      <c r="AI145" s="54">
        <f>VLOOKUP($BK145,[1]TaxYear2024!$A$2:$J$433,6,FALSE)</f>
        <v>0</v>
      </c>
      <c r="AJ145" s="55">
        <f>VLOOKUP($BK145,[1]TaxYear2024!$A$2:$J$433,7,FALSE)</f>
        <v>0</v>
      </c>
      <c r="AN145" s="54">
        <f>VLOOKUP($BK145,[1]TaxYear2025!$A$2:$J$433,5,FALSE)</f>
        <v>2.35</v>
      </c>
      <c r="AO145" s="54">
        <f>VLOOKUP($BK145,[1]TaxYear2025!$A$2:$J$433,6,FALSE)</f>
        <v>0</v>
      </c>
      <c r="AP145" s="55">
        <f>VLOOKUP($BK145,[1]TaxYear2025!$A$2:$J$433,7,FALSE)</f>
        <v>0</v>
      </c>
      <c r="AQ145" s="56">
        <f t="shared" si="24"/>
        <v>0</v>
      </c>
      <c r="AR145" s="56">
        <f t="shared" si="24"/>
        <v>0</v>
      </c>
      <c r="AS145" s="56">
        <f t="shared" si="24"/>
        <v>0</v>
      </c>
      <c r="AT145" s="57">
        <f t="shared" si="25"/>
        <v>0</v>
      </c>
      <c r="AU145" s="56">
        <f t="shared" si="25"/>
        <v>0</v>
      </c>
      <c r="AV145" s="58">
        <f t="shared" si="25"/>
        <v>0</v>
      </c>
      <c r="AW145" s="56">
        <f t="shared" si="26"/>
        <v>0</v>
      </c>
      <c r="AX145" s="56">
        <f t="shared" si="26"/>
        <v>0</v>
      </c>
      <c r="AY145" s="58">
        <f t="shared" si="26"/>
        <v>0</v>
      </c>
      <c r="AZ145" s="56">
        <f t="shared" si="27"/>
        <v>2.325176347644331E-2</v>
      </c>
      <c r="BA145" s="56">
        <f t="shared" si="27"/>
        <v>0</v>
      </c>
      <c r="BB145" s="58">
        <f t="shared" si="27"/>
        <v>0</v>
      </c>
      <c r="BC145" s="56">
        <f t="shared" si="23"/>
        <v>0</v>
      </c>
      <c r="BD145" s="56">
        <f t="shared" si="23"/>
        <v>0</v>
      </c>
      <c r="BE145" s="58">
        <f t="shared" si="23"/>
        <v>0</v>
      </c>
      <c r="BF145" s="56">
        <f t="shared" si="29"/>
        <v>0</v>
      </c>
      <c r="BG145" s="56">
        <f t="shared" si="29"/>
        <v>0</v>
      </c>
      <c r="BH145" s="58">
        <f t="shared" si="29"/>
        <v>0</v>
      </c>
      <c r="BJ145" s="18" t="s">
        <v>109</v>
      </c>
      <c r="BK145" s="18" t="str">
        <f t="shared" si="28"/>
        <v>029GRAINGER</v>
      </c>
    </row>
    <row r="146" spans="1:63" x14ac:dyDescent="0.25">
      <c r="A146" s="18" t="s">
        <v>114</v>
      </c>
      <c r="B146" s="18" t="s">
        <v>486</v>
      </c>
      <c r="D146" s="53">
        <f>VLOOKUP($BK146,[1]TaxYear2019!$A$2:$J$433,5,FALSE)</f>
        <v>1.9844999999999999</v>
      </c>
      <c r="E146" s="54">
        <f>VLOOKUP($BK146,[1]TaxYear2019!$A$2:$J$433,6,FALSE)</f>
        <v>2.1775000000000002</v>
      </c>
      <c r="F146" s="55">
        <f>VLOOKUP($BK146,[1]TaxYear2019!$A$2:$J$433,7,FALSE)</f>
        <v>0</v>
      </c>
      <c r="J146" s="54">
        <f>VLOOKUP($BK146,[1]TaxYear2020!$A$2:$J$433,5,FALSE)</f>
        <v>1.9844999999999999</v>
      </c>
      <c r="K146" s="54">
        <f>VLOOKUP($BK146,[1]TaxYear2020!$A$2:$J$433,6,FALSE)</f>
        <v>2.1775000000000002</v>
      </c>
      <c r="L146" s="55">
        <f>VLOOKUP($BK146,[1]TaxYear2020!$A$2:$J$433,7,FALSE)</f>
        <v>0</v>
      </c>
      <c r="P146" s="54">
        <f>VLOOKUP($BK146,[1]TaxYear2021!$A$2:$J$433,5,FALSE)</f>
        <v>1.9844999999999999</v>
      </c>
      <c r="Q146" s="54">
        <f>VLOOKUP($BK146,[1]TaxYear2021!$A$2:$J$433,6,FALSE)</f>
        <v>2.1775000000000002</v>
      </c>
      <c r="R146" s="54">
        <f>VLOOKUP($BK146,[1]TaxYear2021!$A$2:$J$433,7,FALSE)</f>
        <v>0</v>
      </c>
      <c r="V146" s="54">
        <f>VLOOKUP($BK146,[1]TaxYear2022!$A$2:$J$433,5,FALSE)</f>
        <v>1.9844999999999999</v>
      </c>
      <c r="W146" s="54">
        <f>VLOOKUP($BK146,[1]TaxYear2022!$A$2:$J$433,6,FALSE)</f>
        <v>2.1775000000000002</v>
      </c>
      <c r="X146" s="55">
        <f>VLOOKUP($BK146,[1]TaxYear2022!$A$2:$J$433,7,FALSE)</f>
        <v>0</v>
      </c>
      <c r="Y146" s="53">
        <v>1.2542</v>
      </c>
      <c r="Z146" s="54">
        <v>1.4971000000000001</v>
      </c>
      <c r="AB146" s="54">
        <f>VLOOKUP($BK146,[1]TaxYear2023!$A$2:$J$433,5,FALSE)</f>
        <v>1.64</v>
      </c>
      <c r="AC146" s="54">
        <f>VLOOKUP($BK146,[1]TaxYear2023!$A$2:$J$433,6,FALSE)</f>
        <v>1.7071000000000001</v>
      </c>
      <c r="AD146" s="55">
        <f>VLOOKUP($BK146,[1]TaxYear2023!$A$2:$J$433,7,FALSE)</f>
        <v>0</v>
      </c>
      <c r="AH146" s="54">
        <f>VLOOKUP($BK146,[1]TaxYear2024!$A$2:$J$433,5,FALSE)</f>
        <v>1.64</v>
      </c>
      <c r="AI146" s="54">
        <f>VLOOKUP($BK146,[1]TaxYear2024!$A$2:$J$433,6,FALSE)</f>
        <v>1.7071000000000001</v>
      </c>
      <c r="AJ146" s="55">
        <f>VLOOKUP($BK146,[1]TaxYear2024!$A$2:$J$433,7,FALSE)</f>
        <v>0</v>
      </c>
      <c r="AN146" s="54">
        <f>VLOOKUP($BK146,[1]TaxYear2025!$A$2:$J$433,5,FALSE)</f>
        <v>1.64</v>
      </c>
      <c r="AO146" s="54">
        <f>VLOOKUP($BK146,[1]TaxYear2025!$A$2:$J$433,6,FALSE)</f>
        <v>1.7071000000000001</v>
      </c>
      <c r="AP146" s="55">
        <f>VLOOKUP($BK146,[1]TaxYear2025!$A$2:$J$433,7,FALSE)</f>
        <v>0</v>
      </c>
      <c r="AQ146" s="56">
        <f t="shared" si="24"/>
        <v>0</v>
      </c>
      <c r="AR146" s="56">
        <f t="shared" si="24"/>
        <v>0</v>
      </c>
      <c r="AS146" s="56">
        <f t="shared" si="24"/>
        <v>0</v>
      </c>
      <c r="AT146" s="57">
        <f t="shared" si="25"/>
        <v>0</v>
      </c>
      <c r="AU146" s="56">
        <f t="shared" si="25"/>
        <v>0</v>
      </c>
      <c r="AV146" s="58">
        <f t="shared" si="25"/>
        <v>0</v>
      </c>
      <c r="AW146" s="56">
        <f t="shared" si="26"/>
        <v>0</v>
      </c>
      <c r="AX146" s="56">
        <f t="shared" si="26"/>
        <v>0</v>
      </c>
      <c r="AY146" s="58">
        <f t="shared" si="26"/>
        <v>0</v>
      </c>
      <c r="AZ146" s="56">
        <f t="shared" si="27"/>
        <v>0.3076064423536915</v>
      </c>
      <c r="BA146" s="56">
        <f t="shared" si="27"/>
        <v>0.14027119096920715</v>
      </c>
      <c r="BB146" s="58">
        <f t="shared" si="27"/>
        <v>0</v>
      </c>
      <c r="BC146" s="56">
        <f t="shared" si="23"/>
        <v>0</v>
      </c>
      <c r="BD146" s="56">
        <f t="shared" si="23"/>
        <v>0</v>
      </c>
      <c r="BE146" s="58">
        <f t="shared" si="23"/>
        <v>0</v>
      </c>
      <c r="BF146" s="56">
        <f t="shared" si="29"/>
        <v>0</v>
      </c>
      <c r="BG146" s="56">
        <f t="shared" si="29"/>
        <v>0</v>
      </c>
      <c r="BH146" s="58">
        <f t="shared" si="29"/>
        <v>0</v>
      </c>
      <c r="BJ146" s="18" t="s">
        <v>113</v>
      </c>
      <c r="BK146" s="18" t="str">
        <f t="shared" si="28"/>
        <v>030GREENEGREENEVILLE</v>
      </c>
    </row>
    <row r="147" spans="1:63" x14ac:dyDescent="0.25">
      <c r="A147" s="18" t="s">
        <v>114</v>
      </c>
      <c r="D147" s="53">
        <f>VLOOKUP($BK147,[1]TaxYear2019!$A$2:$J$433,5,FALSE)</f>
        <v>2.0145</v>
      </c>
      <c r="E147" s="54">
        <f>VLOOKUP($BK147,[1]TaxYear2019!$A$2:$J$433,6,FALSE)</f>
        <v>0</v>
      </c>
      <c r="F147" s="55">
        <f>VLOOKUP($BK147,[1]TaxYear2019!$A$2:$J$433,7,FALSE)</f>
        <v>0</v>
      </c>
      <c r="J147" s="54">
        <f>VLOOKUP($BK147,[1]TaxYear2020!$A$2:$J$433,5,FALSE)</f>
        <v>2.0145</v>
      </c>
      <c r="K147" s="54">
        <f>VLOOKUP($BK147,[1]TaxYear2020!$A$2:$J$433,6,FALSE)</f>
        <v>0</v>
      </c>
      <c r="L147" s="55">
        <f>VLOOKUP($BK147,[1]TaxYear2020!$A$2:$J$433,7,FALSE)</f>
        <v>0</v>
      </c>
      <c r="P147" s="54">
        <f>VLOOKUP($BK147,[1]TaxYear2021!$A$2:$J$433,5,FALSE)</f>
        <v>2.0145</v>
      </c>
      <c r="Q147" s="54">
        <f>VLOOKUP($BK147,[1]TaxYear2021!$A$2:$J$433,6,FALSE)</f>
        <v>0</v>
      </c>
      <c r="R147" s="54">
        <f>VLOOKUP($BK147,[1]TaxYear2021!$A$2:$J$433,7,FALSE)</f>
        <v>0</v>
      </c>
      <c r="V147" s="54">
        <f>VLOOKUP($BK147,[1]TaxYear2022!$A$2:$J$433,5,FALSE)</f>
        <v>2.0145</v>
      </c>
      <c r="W147" s="54">
        <f>VLOOKUP($BK147,[1]TaxYear2022!$A$2:$J$433,6,FALSE)</f>
        <v>0</v>
      </c>
      <c r="X147" s="55">
        <f>VLOOKUP($BK147,[1]TaxYear2022!$A$2:$J$433,7,FALSE)</f>
        <v>0</v>
      </c>
      <c r="Y147" s="53">
        <f>1.2542+0.0183</f>
        <v>1.2725</v>
      </c>
      <c r="AB147" s="54">
        <f>VLOOKUP($BK147,[1]TaxYear2023!$A$2:$J$433,5,FALSE)</f>
        <v>1.65</v>
      </c>
      <c r="AC147" s="54">
        <f>VLOOKUP($BK147,[1]TaxYear2023!$A$2:$J$433,6,FALSE)</f>
        <v>0</v>
      </c>
      <c r="AD147" s="55">
        <f>VLOOKUP($BK147,[1]TaxYear2023!$A$2:$J$433,7,FALSE)</f>
        <v>0</v>
      </c>
      <c r="AH147" s="54">
        <f>VLOOKUP($BK147,[1]TaxYear2024!$A$2:$J$433,5,FALSE)</f>
        <v>1.65</v>
      </c>
      <c r="AI147" s="54">
        <f>VLOOKUP($BK147,[1]TaxYear2024!$A$2:$J$433,6,FALSE)</f>
        <v>0</v>
      </c>
      <c r="AJ147" s="55">
        <f>VLOOKUP($BK147,[1]TaxYear2024!$A$2:$J$433,7,FALSE)</f>
        <v>0</v>
      </c>
      <c r="AN147" s="54">
        <f>VLOOKUP($BK147,[1]TaxYear2025!$A$2:$J$433,5,FALSE)</f>
        <v>1.65</v>
      </c>
      <c r="AO147" s="54">
        <f>VLOOKUP($BK147,[1]TaxYear2025!$A$2:$J$433,6,FALSE)</f>
        <v>0</v>
      </c>
      <c r="AP147" s="55">
        <f>VLOOKUP($BK147,[1]TaxYear2025!$A$2:$J$433,7,FALSE)</f>
        <v>0</v>
      </c>
      <c r="AQ147" s="56">
        <f t="shared" si="24"/>
        <v>0</v>
      </c>
      <c r="AR147" s="56">
        <f t="shared" si="24"/>
        <v>0</v>
      </c>
      <c r="AS147" s="56">
        <f t="shared" si="24"/>
        <v>0</v>
      </c>
      <c r="AT147" s="57">
        <f t="shared" si="25"/>
        <v>0</v>
      </c>
      <c r="AU147" s="56">
        <f t="shared" si="25"/>
        <v>0</v>
      </c>
      <c r="AV147" s="58">
        <f t="shared" si="25"/>
        <v>0</v>
      </c>
      <c r="AW147" s="56">
        <f t="shared" si="26"/>
        <v>0</v>
      </c>
      <c r="AX147" s="56">
        <f t="shared" si="26"/>
        <v>0</v>
      </c>
      <c r="AY147" s="58">
        <f t="shared" si="26"/>
        <v>0</v>
      </c>
      <c r="AZ147" s="56">
        <f t="shared" si="27"/>
        <v>0.29666011787819246</v>
      </c>
      <c r="BA147" s="56">
        <f t="shared" si="27"/>
        <v>0</v>
      </c>
      <c r="BB147" s="58">
        <f t="shared" si="27"/>
        <v>0</v>
      </c>
      <c r="BC147" s="56">
        <f t="shared" si="23"/>
        <v>0</v>
      </c>
      <c r="BD147" s="56">
        <f t="shared" si="23"/>
        <v>0</v>
      </c>
      <c r="BE147" s="58">
        <f t="shared" si="23"/>
        <v>0</v>
      </c>
      <c r="BF147" s="56">
        <f t="shared" si="29"/>
        <v>0</v>
      </c>
      <c r="BG147" s="56">
        <f t="shared" si="29"/>
        <v>0</v>
      </c>
      <c r="BH147" s="58">
        <f t="shared" si="29"/>
        <v>0</v>
      </c>
      <c r="BJ147" s="18" t="s">
        <v>113</v>
      </c>
      <c r="BK147" s="18" t="str">
        <f t="shared" si="28"/>
        <v>030GREENE</v>
      </c>
    </row>
    <row r="148" spans="1:63" x14ac:dyDescent="0.25">
      <c r="A148" s="18" t="s">
        <v>118</v>
      </c>
      <c r="B148" s="18" t="s">
        <v>487</v>
      </c>
      <c r="D148" s="53">
        <f>VLOOKUP($BK148,[1]TaxYear2019!$A$2:$J$433,5,FALSE)</f>
        <v>2.5383</v>
      </c>
      <c r="E148" s="54">
        <f>VLOOKUP($BK148,[1]TaxYear2019!$A$2:$J$433,6,FALSE)</f>
        <v>0.65</v>
      </c>
      <c r="F148" s="55">
        <f>VLOOKUP($BK148,[1]TaxYear2019!$A$2:$J$433,7,FALSE)</f>
        <v>0</v>
      </c>
      <c r="G148" s="54">
        <v>2.2130999999999998</v>
      </c>
      <c r="H148" s="54">
        <v>0.53469999999999995</v>
      </c>
      <c r="J148" s="54">
        <f>VLOOKUP($BK148,[1]TaxYear2020!$A$2:$J$433,5,FALSE)</f>
        <v>2.2130999999999998</v>
      </c>
      <c r="K148" s="54">
        <f>VLOOKUP($BK148,[1]TaxYear2020!$A$2:$J$433,6,FALSE)</f>
        <v>0.53469999999999995</v>
      </c>
      <c r="L148" s="55">
        <f>VLOOKUP($BK148,[1]TaxYear2020!$A$2:$J$433,7,FALSE)</f>
        <v>0</v>
      </c>
      <c r="P148" s="54">
        <f>VLOOKUP($BK148,[1]TaxYear2021!$A$2:$J$433,5,FALSE)</f>
        <v>2.2130999999999998</v>
      </c>
      <c r="Q148" s="54">
        <f>VLOOKUP($BK148,[1]TaxYear2021!$A$2:$J$433,6,FALSE)</f>
        <v>0.53469999999999995</v>
      </c>
      <c r="R148" s="54">
        <f>VLOOKUP($BK148,[1]TaxYear2021!$A$2:$J$433,7,FALSE)</f>
        <v>0</v>
      </c>
      <c r="V148" s="54">
        <f>VLOOKUP($BK148,[1]TaxYear2022!$A$2:$J$433,5,FALSE)</f>
        <v>2.2130999999999998</v>
      </c>
      <c r="W148" s="54">
        <f>VLOOKUP($BK148,[1]TaxYear2022!$A$2:$J$433,6,FALSE)</f>
        <v>0.6</v>
      </c>
      <c r="X148" s="55">
        <f>VLOOKUP($BK148,[1]TaxYear2022!$A$2:$J$433,7,FALSE)</f>
        <v>0</v>
      </c>
      <c r="Y148" s="53">
        <v>1.4259999999999999</v>
      </c>
      <c r="Z148" s="54">
        <v>0.36899999999999999</v>
      </c>
      <c r="AB148" s="54">
        <f>VLOOKUP($BK148,[1]TaxYear2023!$A$2:$J$433,5,FALSE)</f>
        <v>1.4259999999999999</v>
      </c>
      <c r="AC148" s="54">
        <f>VLOOKUP($BK148,[1]TaxYear2023!$A$2:$J$433,6,FALSE)</f>
        <v>0.36899999999999999</v>
      </c>
      <c r="AD148" s="55">
        <f>VLOOKUP($BK148,[1]TaxYear2023!$A$2:$J$433,7,FALSE)</f>
        <v>0</v>
      </c>
      <c r="AH148" s="54">
        <f>VLOOKUP($BK148,[1]TaxYear2024!$A$2:$J$433,5,FALSE)</f>
        <v>1.4259999999999999</v>
      </c>
      <c r="AI148" s="54">
        <f>VLOOKUP($BK148,[1]TaxYear2024!$A$2:$J$433,6,FALSE)</f>
        <v>0.36899999999999999</v>
      </c>
      <c r="AJ148" s="55">
        <f>VLOOKUP($BK148,[1]TaxYear2024!$A$2:$J$433,7,FALSE)</f>
        <v>0</v>
      </c>
      <c r="AN148" s="54">
        <f>VLOOKUP($BK148,[1]TaxYear2025!$A$2:$J$433,5,FALSE)</f>
        <v>1.4259999999999999</v>
      </c>
      <c r="AO148" s="54">
        <f>VLOOKUP($BK148,[1]TaxYear2025!$A$2:$J$433,6,FALSE)</f>
        <v>0.36899999999999999</v>
      </c>
      <c r="AP148" s="55">
        <f>VLOOKUP($BK148,[1]TaxYear2025!$A$2:$J$433,7,FALSE)</f>
        <v>0</v>
      </c>
      <c r="AQ148" s="56">
        <f t="shared" si="24"/>
        <v>0</v>
      </c>
      <c r="AR148" s="56">
        <f t="shared" si="24"/>
        <v>0</v>
      </c>
      <c r="AS148" s="56">
        <f t="shared" si="24"/>
        <v>0</v>
      </c>
      <c r="AT148" s="57">
        <f t="shared" si="25"/>
        <v>0</v>
      </c>
      <c r="AU148" s="56">
        <f t="shared" si="25"/>
        <v>0</v>
      </c>
      <c r="AV148" s="58">
        <f t="shared" si="25"/>
        <v>0</v>
      </c>
      <c r="AW148" s="56">
        <f t="shared" si="26"/>
        <v>0</v>
      </c>
      <c r="AX148" s="56">
        <f t="shared" si="26"/>
        <v>0.1221245558256967</v>
      </c>
      <c r="AY148" s="58">
        <f t="shared" si="26"/>
        <v>0</v>
      </c>
      <c r="AZ148" s="56">
        <f t="shared" si="27"/>
        <v>0</v>
      </c>
      <c r="BA148" s="56">
        <f t="shared" si="27"/>
        <v>0</v>
      </c>
      <c r="BB148" s="58">
        <f t="shared" si="27"/>
        <v>0</v>
      </c>
      <c r="BC148" s="56">
        <f t="shared" si="23"/>
        <v>0</v>
      </c>
      <c r="BD148" s="56">
        <f t="shared" si="23"/>
        <v>0</v>
      </c>
      <c r="BE148" s="58">
        <f t="shared" si="23"/>
        <v>0</v>
      </c>
      <c r="BF148" s="56">
        <f t="shared" si="29"/>
        <v>0</v>
      </c>
      <c r="BG148" s="56">
        <f t="shared" si="29"/>
        <v>0</v>
      </c>
      <c r="BH148" s="58">
        <f t="shared" si="29"/>
        <v>0</v>
      </c>
      <c r="BJ148" s="18" t="s">
        <v>117</v>
      </c>
      <c r="BK148" s="18" t="str">
        <f t="shared" si="28"/>
        <v>031GRUNDYTRACY CITY</v>
      </c>
    </row>
    <row r="149" spans="1:63" x14ac:dyDescent="0.25">
      <c r="A149" s="18" t="s">
        <v>118</v>
      </c>
      <c r="D149" s="53">
        <f>VLOOKUP($BK149,[1]TaxYear2019!$A$2:$J$433,5,FALSE)</f>
        <v>2.5383</v>
      </c>
      <c r="E149" s="54">
        <f>VLOOKUP($BK149,[1]TaxYear2019!$A$2:$J$433,6,FALSE)</f>
        <v>0</v>
      </c>
      <c r="F149" s="55">
        <f>VLOOKUP($BK149,[1]TaxYear2019!$A$2:$J$433,7,FALSE)</f>
        <v>0</v>
      </c>
      <c r="G149" s="54">
        <v>2.2130999999999998</v>
      </c>
      <c r="J149" s="54">
        <f>VLOOKUP($BK149,[1]TaxYear2020!$A$2:$J$433,5,FALSE)</f>
        <v>2.2130999999999998</v>
      </c>
      <c r="K149" s="54">
        <f>VLOOKUP($BK149,[1]TaxYear2020!$A$2:$J$433,6,FALSE)</f>
        <v>0</v>
      </c>
      <c r="L149" s="55">
        <f>VLOOKUP($BK149,[1]TaxYear2020!$A$2:$J$433,7,FALSE)</f>
        <v>0</v>
      </c>
      <c r="P149" s="54">
        <f>VLOOKUP($BK149,[1]TaxYear2021!$A$2:$J$433,5,FALSE)</f>
        <v>2.2130999999999998</v>
      </c>
      <c r="Q149" s="54">
        <f>VLOOKUP($BK149,[1]TaxYear2021!$A$2:$J$433,6,FALSE)</f>
        <v>0</v>
      </c>
      <c r="R149" s="54">
        <f>VLOOKUP($BK149,[1]TaxYear2021!$A$2:$J$433,7,FALSE)</f>
        <v>0</v>
      </c>
      <c r="V149" s="54">
        <f>VLOOKUP($BK149,[1]TaxYear2022!$A$2:$J$433,5,FALSE)</f>
        <v>2.2130999999999998</v>
      </c>
      <c r="W149" s="54">
        <f>VLOOKUP($BK149,[1]TaxYear2022!$A$2:$J$433,6,FALSE)</f>
        <v>0</v>
      </c>
      <c r="X149" s="55">
        <f>VLOOKUP($BK149,[1]TaxYear2022!$A$2:$J$433,7,FALSE)</f>
        <v>0</v>
      </c>
      <c r="Y149" s="53">
        <v>1.4259999999999999</v>
      </c>
      <c r="AB149" s="54">
        <f>VLOOKUP($BK149,[1]TaxYear2023!$A$2:$J$433,5,FALSE)</f>
        <v>1.4259999999999999</v>
      </c>
      <c r="AC149" s="54">
        <f>VLOOKUP($BK149,[1]TaxYear2023!$A$2:$J$433,6,FALSE)</f>
        <v>0</v>
      </c>
      <c r="AD149" s="55">
        <f>VLOOKUP($BK149,[1]TaxYear2023!$A$2:$J$433,7,FALSE)</f>
        <v>0</v>
      </c>
      <c r="AH149" s="54">
        <f>VLOOKUP($BK149,[1]TaxYear2024!$A$2:$J$433,5,FALSE)</f>
        <v>1.4259999999999999</v>
      </c>
      <c r="AI149" s="54">
        <f>VLOOKUP($BK149,[1]TaxYear2024!$A$2:$J$433,6,FALSE)</f>
        <v>0</v>
      </c>
      <c r="AJ149" s="55">
        <f>VLOOKUP($BK149,[1]TaxYear2024!$A$2:$J$433,7,FALSE)</f>
        <v>0</v>
      </c>
      <c r="AN149" s="54">
        <f>VLOOKUP($BK149,[1]TaxYear2025!$A$2:$J$433,5,FALSE)</f>
        <v>1.4259999999999999</v>
      </c>
      <c r="AO149" s="54">
        <f>VLOOKUP($BK149,[1]TaxYear2025!$A$2:$J$433,6,FALSE)</f>
        <v>0</v>
      </c>
      <c r="AP149" s="55">
        <f>VLOOKUP($BK149,[1]TaxYear2025!$A$2:$J$433,7,FALSE)</f>
        <v>0</v>
      </c>
      <c r="AQ149" s="56">
        <f t="shared" si="24"/>
        <v>0</v>
      </c>
      <c r="AR149" s="56">
        <f t="shared" si="24"/>
        <v>0</v>
      </c>
      <c r="AS149" s="56">
        <f t="shared" si="24"/>
        <v>0</v>
      </c>
      <c r="AT149" s="57">
        <f t="shared" si="25"/>
        <v>0</v>
      </c>
      <c r="AU149" s="56">
        <f t="shared" si="25"/>
        <v>0</v>
      </c>
      <c r="AV149" s="58">
        <f t="shared" si="25"/>
        <v>0</v>
      </c>
      <c r="AW149" s="56">
        <f t="shared" si="26"/>
        <v>0</v>
      </c>
      <c r="AX149" s="56">
        <f t="shared" si="26"/>
        <v>0</v>
      </c>
      <c r="AY149" s="58">
        <f t="shared" si="26"/>
        <v>0</v>
      </c>
      <c r="AZ149" s="56">
        <f t="shared" si="27"/>
        <v>0</v>
      </c>
      <c r="BA149" s="56">
        <f t="shared" si="27"/>
        <v>0</v>
      </c>
      <c r="BB149" s="58">
        <f t="shared" si="27"/>
        <v>0</v>
      </c>
      <c r="BC149" s="56">
        <f t="shared" si="23"/>
        <v>0</v>
      </c>
      <c r="BD149" s="56">
        <f t="shared" si="23"/>
        <v>0</v>
      </c>
      <c r="BE149" s="58">
        <f t="shared" si="23"/>
        <v>0</v>
      </c>
      <c r="BF149" s="56">
        <f t="shared" si="29"/>
        <v>0</v>
      </c>
      <c r="BG149" s="56">
        <f t="shared" si="29"/>
        <v>0</v>
      </c>
      <c r="BH149" s="58">
        <f t="shared" si="29"/>
        <v>0</v>
      </c>
      <c r="BJ149" s="18" t="s">
        <v>117</v>
      </c>
      <c r="BK149" s="18" t="str">
        <f t="shared" si="28"/>
        <v>031GRUNDY</v>
      </c>
    </row>
    <row r="150" spans="1:63" x14ac:dyDescent="0.25">
      <c r="A150" s="18" t="s">
        <v>122</v>
      </c>
      <c r="B150" s="18" t="s">
        <v>488</v>
      </c>
      <c r="D150" s="53">
        <f>VLOOKUP($BK150,[1]TaxYear2019!$A$2:$J$433,5,FALSE)</f>
        <v>1.9</v>
      </c>
      <c r="E150" s="54">
        <f>VLOOKUP($BK150,[1]TaxYear2019!$A$2:$J$433,6,FALSE)</f>
        <v>1.5</v>
      </c>
      <c r="F150" s="55">
        <f>VLOOKUP($BK150,[1]TaxYear2019!$A$2:$J$433,7,FALSE)</f>
        <v>0</v>
      </c>
      <c r="G150" s="54">
        <v>1.7271000000000001</v>
      </c>
      <c r="H150" s="54">
        <v>1.3957999999999999</v>
      </c>
      <c r="J150" s="54">
        <f>VLOOKUP($BK150,[1]TaxYear2020!$A$2:$J$433,5,FALSE)</f>
        <v>1.76</v>
      </c>
      <c r="K150" s="54">
        <f>VLOOKUP($BK150,[1]TaxYear2020!$A$2:$J$433,6,FALSE)</f>
        <v>1.3957999999999999</v>
      </c>
      <c r="L150" s="55">
        <f>VLOOKUP($BK150,[1]TaxYear2020!$A$2:$J$433,7,FALSE)</f>
        <v>0</v>
      </c>
      <c r="P150" s="54">
        <f>VLOOKUP($BK150,[1]TaxYear2021!$A$2:$J$433,5,FALSE)</f>
        <v>1.76</v>
      </c>
      <c r="Q150" s="54">
        <f>VLOOKUP($BK150,[1]TaxYear2021!$A$2:$J$433,6,FALSE)</f>
        <v>1.4</v>
      </c>
      <c r="R150" s="54">
        <f>VLOOKUP($BK150,[1]TaxYear2021!$A$2:$J$433,7,FALSE)</f>
        <v>0</v>
      </c>
      <c r="V150" s="54">
        <f>VLOOKUP($BK150,[1]TaxYear2022!$A$2:$J$433,5,FALSE)</f>
        <v>1.76</v>
      </c>
      <c r="W150" s="54">
        <f>VLOOKUP($BK150,[1]TaxYear2022!$A$2:$J$433,6,FALSE)</f>
        <v>1.4</v>
      </c>
      <c r="X150" s="55">
        <f>VLOOKUP($BK150,[1]TaxYear2022!$A$2:$J$433,7,FALSE)</f>
        <v>0</v>
      </c>
      <c r="AB150" s="54">
        <f>VLOOKUP($BK150,[1]TaxYear2023!$A$2:$J$433,5,FALSE)</f>
        <v>1.76</v>
      </c>
      <c r="AC150" s="54">
        <f>VLOOKUP($BK150,[1]TaxYear2023!$A$2:$J$433,6,FALSE)</f>
        <v>1.4</v>
      </c>
      <c r="AD150" s="55">
        <f>VLOOKUP($BK150,[1]TaxYear2023!$A$2:$J$433,7,FALSE)</f>
        <v>0</v>
      </c>
      <c r="AH150" s="54">
        <f>VLOOKUP($BK150,[1]TaxYear2024!$A$2:$J$433,5,FALSE)</f>
        <v>1.76</v>
      </c>
      <c r="AI150" s="54">
        <f>VLOOKUP($BK150,[1]TaxYear2024!$A$2:$J$433,6,FALSE)</f>
        <v>1.4</v>
      </c>
      <c r="AJ150" s="55">
        <f>VLOOKUP($BK150,[1]TaxYear2024!$A$2:$J$433,7,FALSE)</f>
        <v>0</v>
      </c>
      <c r="AK150" s="53">
        <v>1.0992999999999999</v>
      </c>
      <c r="AL150" s="54">
        <v>0.94240000000000002</v>
      </c>
      <c r="AN150" s="54">
        <f>VLOOKUP($BK150,[1]TaxYear2025!$A$2:$J$433,5,FALSE)</f>
        <v>1.31</v>
      </c>
      <c r="AO150" s="54">
        <f>VLOOKUP($BK150,[1]TaxYear2025!$A$2:$J$433,6,FALSE)</f>
        <v>0.94240000000000002</v>
      </c>
      <c r="AP150" s="55">
        <f>VLOOKUP($BK150,[1]TaxYear2025!$A$2:$J$433,7,FALSE)</f>
        <v>0</v>
      </c>
      <c r="AQ150" s="56">
        <f t="shared" si="24"/>
        <v>1.9049273348387352E-2</v>
      </c>
      <c r="AR150" s="56">
        <f t="shared" si="24"/>
        <v>0</v>
      </c>
      <c r="AS150" s="56">
        <f t="shared" si="24"/>
        <v>0</v>
      </c>
      <c r="AT150" s="57">
        <f t="shared" si="25"/>
        <v>0</v>
      </c>
      <c r="AU150" s="56">
        <f t="shared" si="25"/>
        <v>3.0090270812437314E-3</v>
      </c>
      <c r="AV150" s="58">
        <f t="shared" si="25"/>
        <v>0</v>
      </c>
      <c r="AW150" s="56">
        <f t="shared" si="26"/>
        <v>0</v>
      </c>
      <c r="AX150" s="56">
        <f t="shared" si="26"/>
        <v>0</v>
      </c>
      <c r="AY150" s="58">
        <f t="shared" si="26"/>
        <v>0</v>
      </c>
      <c r="AZ150" s="56">
        <f t="shared" si="27"/>
        <v>0</v>
      </c>
      <c r="BA150" s="56">
        <f t="shared" si="27"/>
        <v>0</v>
      </c>
      <c r="BB150" s="58">
        <f t="shared" si="27"/>
        <v>0</v>
      </c>
      <c r="BC150" s="56">
        <f t="shared" si="23"/>
        <v>0</v>
      </c>
      <c r="BD150" s="56">
        <f t="shared" si="23"/>
        <v>0</v>
      </c>
      <c r="BE150" s="58">
        <f t="shared" si="23"/>
        <v>0</v>
      </c>
      <c r="BF150" s="56">
        <f t="shared" si="29"/>
        <v>0.1916674247248249</v>
      </c>
      <c r="BG150" s="56">
        <f t="shared" si="29"/>
        <v>0</v>
      </c>
      <c r="BH150" s="58">
        <f t="shared" si="29"/>
        <v>0</v>
      </c>
      <c r="BJ150" s="18" t="s">
        <v>121</v>
      </c>
      <c r="BK150" s="18" t="str">
        <f t="shared" si="28"/>
        <v>032HAMBLENMORRISTOWN</v>
      </c>
    </row>
    <row r="151" spans="1:63" x14ac:dyDescent="0.25">
      <c r="A151" s="18" t="s">
        <v>122</v>
      </c>
      <c r="B151" s="18" t="s">
        <v>489</v>
      </c>
      <c r="D151" s="53">
        <f>VLOOKUP($BK151,[1]TaxYear2019!$A$2:$J$433,5,FALSE)</f>
        <v>2.13</v>
      </c>
      <c r="E151" s="54">
        <f>VLOOKUP($BK151,[1]TaxYear2019!$A$2:$J$433,6,FALSE)</f>
        <v>1.2626999999999999</v>
      </c>
      <c r="F151" s="55">
        <f>VLOOKUP($BK151,[1]TaxYear2019!$A$2:$J$433,7,FALSE)</f>
        <v>0</v>
      </c>
      <c r="G151" s="54">
        <v>1.9361999999999999</v>
      </c>
      <c r="H151" s="54">
        <v>1.742</v>
      </c>
      <c r="J151" s="54">
        <f>VLOOKUP($BK151,[1]TaxYear2020!$A$2:$J$433,5,FALSE)</f>
        <v>1.97</v>
      </c>
      <c r="K151" s="54">
        <f>VLOOKUP($BK151,[1]TaxYear2020!$A$2:$J$433,6,FALSE)</f>
        <v>1.2626999999999999</v>
      </c>
      <c r="L151" s="55">
        <f>VLOOKUP($BK151,[1]TaxYear2020!$A$2:$J$433,7,FALSE)</f>
        <v>0</v>
      </c>
      <c r="P151" s="54">
        <f>VLOOKUP($BK151,[1]TaxYear2021!$A$2:$J$433,5,FALSE)</f>
        <v>1.97</v>
      </c>
      <c r="Q151" s="54">
        <f>VLOOKUP($BK151,[1]TaxYear2021!$A$2:$J$433,6,FALSE)</f>
        <v>1.3957999999999999</v>
      </c>
      <c r="R151" s="54">
        <f>VLOOKUP($BK151,[1]TaxYear2021!$A$2:$J$433,7,FALSE)</f>
        <v>0</v>
      </c>
      <c r="V151" s="54">
        <f>VLOOKUP($BK151,[1]TaxYear2022!$A$2:$J$433,5,FALSE)</f>
        <v>1.97</v>
      </c>
      <c r="W151" s="54">
        <f>VLOOKUP($BK151,[1]TaxYear2022!$A$2:$J$433,6,FALSE)</f>
        <v>1.3957999999999999</v>
      </c>
      <c r="X151" s="55">
        <f>VLOOKUP($BK151,[1]TaxYear2022!$A$2:$J$433,7,FALSE)</f>
        <v>0</v>
      </c>
      <c r="AB151" s="54">
        <f>VLOOKUP($BK151,[1]TaxYear2023!$A$2:$J$433,5,FALSE)</f>
        <v>1.97</v>
      </c>
      <c r="AC151" s="54">
        <f>VLOOKUP($BK151,[1]TaxYear2023!$A$2:$J$433,6,FALSE)</f>
        <v>1.1499999999999999</v>
      </c>
      <c r="AD151" s="55">
        <f>VLOOKUP($BK151,[1]TaxYear2023!$A$2:$J$433,7,FALSE)</f>
        <v>0</v>
      </c>
      <c r="AH151" s="54">
        <f>VLOOKUP($BK151,[1]TaxYear2024!$A$2:$J$433,5,FALSE)</f>
        <v>1.97</v>
      </c>
      <c r="AI151" s="54">
        <f>VLOOKUP($BK151,[1]TaxYear2024!$A$2:$J$433,6,FALSE)</f>
        <v>1.1257999999999999</v>
      </c>
      <c r="AJ151" s="55">
        <f>VLOOKUP($BK151,[1]TaxYear2024!$A$2:$J$433,7,FALSE)</f>
        <v>0</v>
      </c>
      <c r="AK151" s="53">
        <f>1.0993+0.1168</f>
        <v>1.2161</v>
      </c>
      <c r="AL151" s="54">
        <v>0.54</v>
      </c>
      <c r="AN151" s="54">
        <f>VLOOKUP($BK151,[1]TaxYear2025!$A$2:$J$433,5,FALSE)</f>
        <v>1.47</v>
      </c>
      <c r="AO151" s="54">
        <f>VLOOKUP($BK151,[1]TaxYear2025!$A$2:$J$433,6,FALSE)</f>
        <v>0.54</v>
      </c>
      <c r="AP151" s="55">
        <f>VLOOKUP($BK151,[1]TaxYear2025!$A$2:$J$433,7,FALSE)</f>
        <v>0</v>
      </c>
      <c r="AQ151" s="56">
        <f t="shared" si="24"/>
        <v>1.7456874289846214E-2</v>
      </c>
      <c r="AR151" s="56">
        <f t="shared" si="24"/>
        <v>-0.27514351320321473</v>
      </c>
      <c r="AS151" s="56">
        <f t="shared" si="24"/>
        <v>0</v>
      </c>
      <c r="AT151" s="57">
        <f t="shared" si="25"/>
        <v>0</v>
      </c>
      <c r="AU151" s="56">
        <f t="shared" si="25"/>
        <v>0.10540904411182384</v>
      </c>
      <c r="AV151" s="58">
        <f t="shared" si="25"/>
        <v>0</v>
      </c>
      <c r="AW151" s="56">
        <f t="shared" si="26"/>
        <v>0</v>
      </c>
      <c r="AX151" s="56">
        <f t="shared" si="26"/>
        <v>0</v>
      </c>
      <c r="AY151" s="58">
        <f t="shared" si="26"/>
        <v>0</v>
      </c>
      <c r="AZ151" s="56">
        <f t="shared" si="27"/>
        <v>0</v>
      </c>
      <c r="BA151" s="56">
        <f t="shared" si="27"/>
        <v>-0.17609972775469263</v>
      </c>
      <c r="BB151" s="58">
        <f t="shared" si="27"/>
        <v>0</v>
      </c>
      <c r="BC151" s="56">
        <f t="shared" si="23"/>
        <v>0</v>
      </c>
      <c r="BD151" s="56">
        <f t="shared" si="23"/>
        <v>-2.1043478260869608E-2</v>
      </c>
      <c r="BE151" s="58">
        <f t="shared" si="23"/>
        <v>0</v>
      </c>
      <c r="BF151" s="56">
        <f t="shared" si="29"/>
        <v>0.20878217251870734</v>
      </c>
      <c r="BG151" s="56">
        <f t="shared" si="29"/>
        <v>0</v>
      </c>
      <c r="BH151" s="58">
        <f t="shared" si="29"/>
        <v>0</v>
      </c>
      <c r="BJ151" s="18" t="s">
        <v>121</v>
      </c>
      <c r="BK151" s="18" t="str">
        <f t="shared" si="28"/>
        <v>032HAMBLENWHITE PINE</v>
      </c>
    </row>
    <row r="152" spans="1:63" x14ac:dyDescent="0.25">
      <c r="A152" s="18" t="s">
        <v>122</v>
      </c>
      <c r="D152" s="53">
        <f>VLOOKUP($BK152,[1]TaxYear2019!$A$2:$J$433,5,FALSE)</f>
        <v>2.13</v>
      </c>
      <c r="E152" s="54">
        <f>VLOOKUP($BK152,[1]TaxYear2019!$A$2:$J$433,6,FALSE)</f>
        <v>0</v>
      </c>
      <c r="F152" s="55">
        <f>VLOOKUP($BK152,[1]TaxYear2019!$A$2:$J$433,7,FALSE)</f>
        <v>0</v>
      </c>
      <c r="G152" s="54">
        <v>1.9361999999999999</v>
      </c>
      <c r="J152" s="54">
        <f>VLOOKUP($BK152,[1]TaxYear2020!$A$2:$J$433,5,FALSE)</f>
        <v>1.97</v>
      </c>
      <c r="K152" s="54">
        <f>VLOOKUP($BK152,[1]TaxYear2020!$A$2:$J$433,6,FALSE)</f>
        <v>0</v>
      </c>
      <c r="L152" s="55">
        <f>VLOOKUP($BK152,[1]TaxYear2020!$A$2:$J$433,7,FALSE)</f>
        <v>0</v>
      </c>
      <c r="P152" s="54">
        <f>VLOOKUP($BK152,[1]TaxYear2021!$A$2:$J$433,5,FALSE)</f>
        <v>1.97</v>
      </c>
      <c r="Q152" s="54">
        <f>VLOOKUP($BK152,[1]TaxYear2021!$A$2:$J$433,6,FALSE)</f>
        <v>0</v>
      </c>
      <c r="R152" s="54">
        <f>VLOOKUP($BK152,[1]TaxYear2021!$A$2:$J$433,7,FALSE)</f>
        <v>0</v>
      </c>
      <c r="V152" s="54">
        <f>VLOOKUP($BK152,[1]TaxYear2022!$A$2:$J$433,5,FALSE)</f>
        <v>1.97</v>
      </c>
      <c r="W152" s="54">
        <f>VLOOKUP($BK152,[1]TaxYear2022!$A$2:$J$433,6,FALSE)</f>
        <v>0</v>
      </c>
      <c r="X152" s="55">
        <f>VLOOKUP($BK152,[1]TaxYear2022!$A$2:$J$433,7,FALSE)</f>
        <v>0</v>
      </c>
      <c r="AB152" s="54">
        <f>VLOOKUP($BK152,[1]TaxYear2023!$A$2:$J$433,5,FALSE)</f>
        <v>1.97</v>
      </c>
      <c r="AC152" s="54">
        <f>VLOOKUP($BK152,[1]TaxYear2023!$A$2:$J$433,6,FALSE)</f>
        <v>0</v>
      </c>
      <c r="AD152" s="55">
        <f>VLOOKUP($BK152,[1]TaxYear2023!$A$2:$J$433,7,FALSE)</f>
        <v>0</v>
      </c>
      <c r="AH152" s="54">
        <f>VLOOKUP($BK152,[1]TaxYear2024!$A$2:$J$433,5,FALSE)</f>
        <v>1.97</v>
      </c>
      <c r="AI152" s="54">
        <f>VLOOKUP($BK152,[1]TaxYear2024!$A$2:$J$433,6,FALSE)</f>
        <v>0</v>
      </c>
      <c r="AJ152" s="55">
        <f>VLOOKUP($BK152,[1]TaxYear2024!$A$2:$J$433,7,FALSE)</f>
        <v>0</v>
      </c>
      <c r="AK152" s="53">
        <v>1.2161</v>
      </c>
      <c r="AN152" s="54">
        <f>VLOOKUP($BK152,[1]TaxYear2025!$A$2:$J$433,5,FALSE)</f>
        <v>1.47</v>
      </c>
      <c r="AO152" s="54">
        <f>VLOOKUP($BK152,[1]TaxYear2025!$A$2:$J$433,6,FALSE)</f>
        <v>0</v>
      </c>
      <c r="AP152" s="55">
        <f>VLOOKUP($BK152,[1]TaxYear2025!$A$2:$J$433,7,FALSE)</f>
        <v>0</v>
      </c>
      <c r="AQ152" s="56">
        <f t="shared" si="24"/>
        <v>1.7456874289846214E-2</v>
      </c>
      <c r="AR152" s="56">
        <f t="shared" si="24"/>
        <v>0</v>
      </c>
      <c r="AS152" s="56">
        <f t="shared" si="24"/>
        <v>0</v>
      </c>
      <c r="AT152" s="57">
        <f t="shared" si="25"/>
        <v>0</v>
      </c>
      <c r="AU152" s="56">
        <f t="shared" si="25"/>
        <v>0</v>
      </c>
      <c r="AV152" s="58">
        <f t="shared" si="25"/>
        <v>0</v>
      </c>
      <c r="AW152" s="56">
        <f t="shared" si="26"/>
        <v>0</v>
      </c>
      <c r="AX152" s="56">
        <f t="shared" si="26"/>
        <v>0</v>
      </c>
      <c r="AY152" s="58">
        <f t="shared" si="26"/>
        <v>0</v>
      </c>
      <c r="AZ152" s="56">
        <f t="shared" si="27"/>
        <v>0</v>
      </c>
      <c r="BA152" s="56">
        <f t="shared" si="27"/>
        <v>0</v>
      </c>
      <c r="BB152" s="58">
        <f t="shared" si="27"/>
        <v>0</v>
      </c>
      <c r="BC152" s="56">
        <f t="shared" si="23"/>
        <v>0</v>
      </c>
      <c r="BD152" s="56">
        <f t="shared" si="23"/>
        <v>0</v>
      </c>
      <c r="BE152" s="58">
        <f t="shared" si="23"/>
        <v>0</v>
      </c>
      <c r="BF152" s="56">
        <f t="shared" si="29"/>
        <v>0.20878217251870734</v>
      </c>
      <c r="BG152" s="56">
        <f t="shared" si="29"/>
        <v>0</v>
      </c>
      <c r="BH152" s="58">
        <f t="shared" si="29"/>
        <v>0</v>
      </c>
      <c r="BJ152" s="18" t="s">
        <v>121</v>
      </c>
      <c r="BK152" s="18" t="str">
        <f t="shared" si="28"/>
        <v>032HAMBLEN</v>
      </c>
    </row>
    <row r="153" spans="1:63" x14ac:dyDescent="0.25">
      <c r="A153" s="18" t="s">
        <v>490</v>
      </c>
      <c r="B153" s="18" t="s">
        <v>491</v>
      </c>
      <c r="D153" s="53">
        <f>VLOOKUP($BK153,[1]TaxYear2019!$A$2:$J$433,5,FALSE)</f>
        <v>2.7652000000000001</v>
      </c>
      <c r="E153" s="54">
        <f>VLOOKUP($BK153,[1]TaxYear2019!$A$2:$J$433,6,FALSE)</f>
        <v>2.2770000000000001</v>
      </c>
      <c r="F153" s="55">
        <f>VLOOKUP($BK153,[1]TaxYear2019!$A$2:$J$433,7,FALSE)</f>
        <v>0</v>
      </c>
      <c r="J153" s="54">
        <f>VLOOKUP($BK153,[1]TaxYear2020!$A$2:$J$433,5,FALSE)</f>
        <v>2.7652000000000001</v>
      </c>
      <c r="K153" s="54">
        <f>VLOOKUP($BK153,[1]TaxYear2020!$A$2:$J$433,6,FALSE)</f>
        <v>2.2770000000000001</v>
      </c>
      <c r="L153" s="55">
        <f>VLOOKUP($BK153,[1]TaxYear2020!$A$2:$J$433,7,FALSE)</f>
        <v>0</v>
      </c>
      <c r="M153" s="53">
        <v>2.2372999999999998</v>
      </c>
      <c r="N153" s="54">
        <v>1.8529</v>
      </c>
      <c r="P153" s="54">
        <f>VLOOKUP($BK153,[1]TaxYear2021!$A$2:$J$433,5,FALSE)</f>
        <v>2.2372999999999998</v>
      </c>
      <c r="Q153" s="54">
        <f>VLOOKUP($BK153,[1]TaxYear2021!$A$2:$J$433,6,FALSE)</f>
        <v>2.25</v>
      </c>
      <c r="R153" s="54">
        <f>VLOOKUP($BK153,[1]TaxYear2021!$A$2:$J$433,7,FALSE)</f>
        <v>0</v>
      </c>
      <c r="V153" s="54">
        <f>VLOOKUP($BK153,[1]TaxYear2022!$A$2:$J$433,5,FALSE)</f>
        <v>2.2372999999999998</v>
      </c>
      <c r="W153" s="54">
        <f>VLOOKUP($BK153,[1]TaxYear2022!$A$2:$J$433,6,FALSE)</f>
        <v>2.25</v>
      </c>
      <c r="X153" s="55">
        <f>VLOOKUP($BK153,[1]TaxYear2022!$A$2:$J$433,7,FALSE)</f>
        <v>0</v>
      </c>
      <c r="AB153" s="54">
        <f>VLOOKUP($BK153,[1]TaxYear2023!$A$2:$J$433,5,FALSE)</f>
        <v>2.2372999999999998</v>
      </c>
      <c r="AC153" s="54">
        <f>VLOOKUP($BK153,[1]TaxYear2023!$A$2:$J$433,6,FALSE)</f>
        <v>2.25</v>
      </c>
      <c r="AD153" s="55">
        <f>VLOOKUP($BK153,[1]TaxYear2023!$A$2:$J$433,7,FALSE)</f>
        <v>0</v>
      </c>
      <c r="AH153" s="54">
        <f>VLOOKUP($BK153,[1]TaxYear2024!$A$2:$J$433,5,FALSE)</f>
        <v>2.2372999999999998</v>
      </c>
      <c r="AI153" s="54">
        <f>VLOOKUP($BK153,[1]TaxYear2024!$A$2:$J$433,6,FALSE)</f>
        <v>2.25</v>
      </c>
      <c r="AJ153" s="55">
        <f>VLOOKUP($BK153,[1]TaxYear2024!$A$2:$J$433,7,FALSE)</f>
        <v>0</v>
      </c>
      <c r="AK153" s="53">
        <v>1.5157</v>
      </c>
      <c r="AL153" s="54">
        <v>1.55</v>
      </c>
      <c r="AN153" s="54">
        <f>VLOOKUP($BK153,[1]TaxYear2025!$A$2:$J$433,5,FALSE)</f>
        <v>1.5157</v>
      </c>
      <c r="AO153" s="54">
        <f>VLOOKUP($BK153,[1]TaxYear2025!$A$2:$J$433,6,FALSE)</f>
        <v>1.93</v>
      </c>
      <c r="AP153" s="55">
        <f>VLOOKUP($BK153,[1]TaxYear2025!$A$2:$J$433,7,FALSE)</f>
        <v>0</v>
      </c>
      <c r="AQ153" s="56">
        <f t="shared" si="24"/>
        <v>0</v>
      </c>
      <c r="AR153" s="56">
        <f t="shared" si="24"/>
        <v>0</v>
      </c>
      <c r="AS153" s="56">
        <f t="shared" si="24"/>
        <v>0</v>
      </c>
      <c r="AT153" s="57">
        <f t="shared" si="25"/>
        <v>0</v>
      </c>
      <c r="AU153" s="56">
        <f t="shared" si="25"/>
        <v>0.21431269901235894</v>
      </c>
      <c r="AV153" s="58">
        <f t="shared" si="25"/>
        <v>0</v>
      </c>
      <c r="AW153" s="56">
        <f t="shared" si="26"/>
        <v>0</v>
      </c>
      <c r="AX153" s="56">
        <f t="shared" si="26"/>
        <v>0</v>
      </c>
      <c r="AY153" s="58">
        <f t="shared" si="26"/>
        <v>0</v>
      </c>
      <c r="AZ153" s="56">
        <f t="shared" si="27"/>
        <v>0</v>
      </c>
      <c r="BA153" s="56">
        <f t="shared" si="27"/>
        <v>0</v>
      </c>
      <c r="BB153" s="58">
        <f t="shared" si="27"/>
        <v>0</v>
      </c>
      <c r="BC153" s="56">
        <f t="shared" si="23"/>
        <v>0</v>
      </c>
      <c r="BD153" s="56">
        <f t="shared" si="23"/>
        <v>0</v>
      </c>
      <c r="BE153" s="58">
        <f t="shared" si="23"/>
        <v>0</v>
      </c>
      <c r="BF153" s="56">
        <f t="shared" si="29"/>
        <v>0</v>
      </c>
      <c r="BG153" s="56">
        <f t="shared" si="29"/>
        <v>0.24516129032258061</v>
      </c>
      <c r="BH153" s="58">
        <f t="shared" si="29"/>
        <v>0</v>
      </c>
      <c r="BJ153" s="18" t="s">
        <v>492</v>
      </c>
      <c r="BK153" s="18" t="str">
        <f t="shared" si="28"/>
        <v>033HAMILTONCHATTANOOGA</v>
      </c>
    </row>
    <row r="154" spans="1:63" x14ac:dyDescent="0.25">
      <c r="A154" s="18" t="s">
        <v>490</v>
      </c>
      <c r="B154" s="18" t="s">
        <v>493</v>
      </c>
      <c r="D154" s="53">
        <f>VLOOKUP($BK154,[1]TaxYear2019!$A$2:$J$433,5,FALSE)</f>
        <v>2.7652000000000001</v>
      </c>
      <c r="E154" s="54">
        <f>VLOOKUP($BK154,[1]TaxYear2019!$A$2:$J$433,6,FALSE)</f>
        <v>1.65</v>
      </c>
      <c r="F154" s="55">
        <f>VLOOKUP($BK154,[1]TaxYear2019!$A$2:$J$433,7,FALSE)</f>
        <v>0</v>
      </c>
      <c r="J154" s="54">
        <f>VLOOKUP($BK154,[1]TaxYear2020!$A$2:$J$433,5,FALSE)</f>
        <v>2.7652000000000001</v>
      </c>
      <c r="K154" s="54">
        <f>VLOOKUP($BK154,[1]TaxYear2020!$A$2:$J$433,6,FALSE)</f>
        <v>1.65</v>
      </c>
      <c r="L154" s="55">
        <f>VLOOKUP($BK154,[1]TaxYear2020!$A$2:$J$433,7,FALSE)</f>
        <v>0</v>
      </c>
      <c r="M154" s="53">
        <v>2.2372999999999998</v>
      </c>
      <c r="N154" s="54">
        <v>1.3896999999999999</v>
      </c>
      <c r="P154" s="54">
        <f>VLOOKUP($BK154,[1]TaxYear2021!$A$2:$J$433,5,FALSE)</f>
        <v>2.2372999999999998</v>
      </c>
      <c r="Q154" s="54">
        <f>VLOOKUP($BK154,[1]TaxYear2021!$A$2:$J$433,6,FALSE)</f>
        <v>1.3896999999999999</v>
      </c>
      <c r="R154" s="54">
        <f>VLOOKUP($BK154,[1]TaxYear2021!$A$2:$J$433,7,FALSE)</f>
        <v>0</v>
      </c>
      <c r="V154" s="54">
        <f>VLOOKUP($BK154,[1]TaxYear2022!$A$2:$J$433,5,FALSE)</f>
        <v>2.2372999999999998</v>
      </c>
      <c r="W154" s="54">
        <f>VLOOKUP($BK154,[1]TaxYear2022!$A$2:$J$433,6,FALSE)</f>
        <v>1.3896999999999999</v>
      </c>
      <c r="X154" s="55">
        <f>VLOOKUP($BK154,[1]TaxYear2022!$A$2:$J$433,7,FALSE)</f>
        <v>0</v>
      </c>
      <c r="AB154" s="54">
        <f>VLOOKUP($BK154,[1]TaxYear2023!$A$2:$J$433,5,FALSE)</f>
        <v>2.2372999999999998</v>
      </c>
      <c r="AC154" s="54">
        <f>VLOOKUP($BK154,[1]TaxYear2023!$A$2:$J$433,6,FALSE)</f>
        <v>1.55</v>
      </c>
      <c r="AD154" s="55">
        <f>VLOOKUP($BK154,[1]TaxYear2023!$A$2:$J$433,7,FALSE)</f>
        <v>0</v>
      </c>
      <c r="AH154" s="54">
        <f>VLOOKUP($BK154,[1]TaxYear2024!$A$2:$J$433,5,FALSE)</f>
        <v>2.2372999999999998</v>
      </c>
      <c r="AI154" s="54">
        <f>VLOOKUP($BK154,[1]TaxYear2024!$A$2:$J$433,6,FALSE)</f>
        <v>1.55</v>
      </c>
      <c r="AJ154" s="55">
        <f>VLOOKUP($BK154,[1]TaxYear2024!$A$2:$J$433,7,FALSE)</f>
        <v>0</v>
      </c>
      <c r="AK154" s="53">
        <v>1.5157</v>
      </c>
      <c r="AL154" s="54">
        <v>1.069</v>
      </c>
      <c r="AN154" s="54">
        <f>VLOOKUP($BK154,[1]TaxYear2025!$A$2:$J$433,5,FALSE)</f>
        <v>1.5157</v>
      </c>
      <c r="AO154" s="54">
        <f>VLOOKUP($BK154,[1]TaxYear2025!$A$2:$J$433,6,FALSE)</f>
        <v>1.069</v>
      </c>
      <c r="AP154" s="55">
        <f>VLOOKUP($BK154,[1]TaxYear2025!$A$2:$J$433,7,FALSE)</f>
        <v>0</v>
      </c>
      <c r="AQ154" s="56">
        <f t="shared" si="24"/>
        <v>0</v>
      </c>
      <c r="AR154" s="56">
        <f t="shared" si="24"/>
        <v>0</v>
      </c>
      <c r="AS154" s="56">
        <f t="shared" si="24"/>
        <v>0</v>
      </c>
      <c r="AT154" s="57">
        <f t="shared" si="25"/>
        <v>0</v>
      </c>
      <c r="AU154" s="56">
        <f t="shared" si="25"/>
        <v>0</v>
      </c>
      <c r="AV154" s="58">
        <f t="shared" si="25"/>
        <v>0</v>
      </c>
      <c r="AW154" s="56">
        <f t="shared" si="26"/>
        <v>0</v>
      </c>
      <c r="AX154" s="56">
        <f t="shared" si="26"/>
        <v>0</v>
      </c>
      <c r="AY154" s="58">
        <f t="shared" si="26"/>
        <v>0</v>
      </c>
      <c r="AZ154" s="56">
        <f t="shared" si="27"/>
        <v>0</v>
      </c>
      <c r="BA154" s="56">
        <f t="shared" si="27"/>
        <v>0.11534863639634452</v>
      </c>
      <c r="BB154" s="58">
        <f t="shared" si="27"/>
        <v>0</v>
      </c>
      <c r="BC154" s="56">
        <f t="shared" si="23"/>
        <v>0</v>
      </c>
      <c r="BD154" s="56">
        <f t="shared" si="23"/>
        <v>0</v>
      </c>
      <c r="BE154" s="58">
        <f t="shared" si="23"/>
        <v>0</v>
      </c>
      <c r="BF154" s="56">
        <f t="shared" si="29"/>
        <v>0</v>
      </c>
      <c r="BG154" s="56">
        <f t="shared" si="29"/>
        <v>0</v>
      </c>
      <c r="BH154" s="58">
        <f t="shared" si="29"/>
        <v>0</v>
      </c>
      <c r="BJ154" s="18" t="s">
        <v>492</v>
      </c>
      <c r="BK154" s="18" t="str">
        <f t="shared" si="28"/>
        <v>033HAMILTONCOLLEGEDALE</v>
      </c>
    </row>
    <row r="155" spans="1:63" x14ac:dyDescent="0.25">
      <c r="A155" s="18" t="s">
        <v>490</v>
      </c>
      <c r="B155" s="18" t="s">
        <v>494</v>
      </c>
      <c r="D155" s="53">
        <f>VLOOKUP($BK155,[1]TaxYear2019!$A$2:$J$433,5,FALSE)</f>
        <v>2.7652000000000001</v>
      </c>
      <c r="E155" s="54">
        <f>VLOOKUP($BK155,[1]TaxYear2019!$A$2:$J$433,6,FALSE)</f>
        <v>1.3381000000000001</v>
      </c>
      <c r="F155" s="55">
        <f>VLOOKUP($BK155,[1]TaxYear2019!$A$2:$J$433,7,FALSE)</f>
        <v>0</v>
      </c>
      <c r="J155" s="54">
        <f>VLOOKUP($BK155,[1]TaxYear2020!$A$2:$J$433,5,FALSE)</f>
        <v>2.7652000000000001</v>
      </c>
      <c r="K155" s="54">
        <f>VLOOKUP($BK155,[1]TaxYear2020!$A$2:$J$433,6,FALSE)</f>
        <v>1.3381000000000001</v>
      </c>
      <c r="L155" s="55">
        <f>VLOOKUP($BK155,[1]TaxYear2020!$A$2:$J$433,7,FALSE)</f>
        <v>0</v>
      </c>
      <c r="M155" s="53">
        <v>2.2372999999999998</v>
      </c>
      <c r="N155" s="54">
        <v>0.9929</v>
      </c>
      <c r="P155" s="54">
        <f>VLOOKUP($BK155,[1]TaxYear2021!$A$2:$J$433,5,FALSE)</f>
        <v>2.2372999999999998</v>
      </c>
      <c r="Q155" s="54">
        <f>VLOOKUP($BK155,[1]TaxYear2021!$A$2:$J$433,6,FALSE)</f>
        <v>1.25</v>
      </c>
      <c r="R155" s="54">
        <f>VLOOKUP($BK155,[1]TaxYear2021!$A$2:$J$433,7,FALSE)</f>
        <v>0</v>
      </c>
      <c r="V155" s="54">
        <f>VLOOKUP($BK155,[1]TaxYear2022!$A$2:$J$433,5,FALSE)</f>
        <v>2.2372999999999998</v>
      </c>
      <c r="W155" s="54">
        <f>VLOOKUP($BK155,[1]TaxYear2022!$A$2:$J$433,6,FALSE)</f>
        <v>1.25</v>
      </c>
      <c r="X155" s="55">
        <f>VLOOKUP($BK155,[1]TaxYear2022!$A$2:$J$433,7,FALSE)</f>
        <v>0</v>
      </c>
      <c r="AB155" s="54">
        <f>VLOOKUP($BK155,[1]TaxYear2023!$A$2:$J$433,5,FALSE)</f>
        <v>2.2372999999999998</v>
      </c>
      <c r="AC155" s="54">
        <f>VLOOKUP($BK155,[1]TaxYear2023!$A$2:$J$433,6,FALSE)</f>
        <v>1.25</v>
      </c>
      <c r="AD155" s="55">
        <f>VLOOKUP($BK155,[1]TaxYear2023!$A$2:$J$433,7,FALSE)</f>
        <v>0</v>
      </c>
      <c r="AH155" s="54">
        <f>VLOOKUP($BK155,[1]TaxYear2024!$A$2:$J$433,5,FALSE)</f>
        <v>2.2372999999999998</v>
      </c>
      <c r="AI155" s="54">
        <f>VLOOKUP($BK155,[1]TaxYear2024!$A$2:$J$433,6,FALSE)</f>
        <v>1.25</v>
      </c>
      <c r="AJ155" s="55">
        <f>VLOOKUP($BK155,[1]TaxYear2024!$A$2:$J$433,7,FALSE)</f>
        <v>0</v>
      </c>
      <c r="AK155" s="53">
        <v>1.5157</v>
      </c>
      <c r="AL155" s="54">
        <v>0.79930000000000001</v>
      </c>
      <c r="AN155" s="54">
        <f>VLOOKUP($BK155,[1]TaxYear2025!$A$2:$J$433,5,FALSE)</f>
        <v>1.5157</v>
      </c>
      <c r="AO155" s="54">
        <f>VLOOKUP($BK155,[1]TaxYear2025!$A$2:$J$433,6,FALSE)</f>
        <v>0.79930000000000001</v>
      </c>
      <c r="AP155" s="55">
        <f>VLOOKUP($BK155,[1]TaxYear2025!$A$2:$J$433,7,FALSE)</f>
        <v>0</v>
      </c>
      <c r="AQ155" s="56">
        <f t="shared" si="24"/>
        <v>0</v>
      </c>
      <c r="AR155" s="56">
        <f t="shared" si="24"/>
        <v>0</v>
      </c>
      <c r="AS155" s="56">
        <f t="shared" si="24"/>
        <v>0</v>
      </c>
      <c r="AT155" s="57">
        <f t="shared" si="25"/>
        <v>0</v>
      </c>
      <c r="AU155" s="56">
        <f t="shared" si="25"/>
        <v>0.25893846308792434</v>
      </c>
      <c r="AV155" s="58">
        <f t="shared" si="25"/>
        <v>0</v>
      </c>
      <c r="AW155" s="56">
        <f t="shared" si="26"/>
        <v>0</v>
      </c>
      <c r="AX155" s="56">
        <f t="shared" si="26"/>
        <v>0</v>
      </c>
      <c r="AY155" s="58">
        <f t="shared" si="26"/>
        <v>0</v>
      </c>
      <c r="AZ155" s="56">
        <f t="shared" si="27"/>
        <v>0</v>
      </c>
      <c r="BA155" s="56">
        <f t="shared" si="27"/>
        <v>0</v>
      </c>
      <c r="BB155" s="58">
        <f t="shared" si="27"/>
        <v>0</v>
      </c>
      <c r="BC155" s="56">
        <f t="shared" si="23"/>
        <v>0</v>
      </c>
      <c r="BD155" s="56">
        <f t="shared" si="23"/>
        <v>0</v>
      </c>
      <c r="BE155" s="58">
        <f t="shared" si="23"/>
        <v>0</v>
      </c>
      <c r="BF155" s="56">
        <f t="shared" si="29"/>
        <v>0</v>
      </c>
      <c r="BG155" s="56">
        <f t="shared" si="29"/>
        <v>0</v>
      </c>
      <c r="BH155" s="58">
        <f t="shared" si="29"/>
        <v>0</v>
      </c>
      <c r="BJ155" s="18" t="s">
        <v>492</v>
      </c>
      <c r="BK155" s="18" t="str">
        <f t="shared" si="28"/>
        <v>033HAMILTONEAST RIDGE</v>
      </c>
    </row>
    <row r="156" spans="1:63" x14ac:dyDescent="0.25">
      <c r="A156" s="18" t="s">
        <v>490</v>
      </c>
      <c r="B156" s="18" t="s">
        <v>495</v>
      </c>
      <c r="D156" s="53">
        <f>VLOOKUP($BK156,[1]TaxYear2019!$A$2:$J$433,5,FALSE)</f>
        <v>2.7652000000000001</v>
      </c>
      <c r="E156" s="54">
        <f>VLOOKUP($BK156,[1]TaxYear2019!$A$2:$J$433,6,FALSE)</f>
        <v>0.23499999999999999</v>
      </c>
      <c r="F156" s="55">
        <f>VLOOKUP($BK156,[1]TaxYear2019!$A$2:$J$433,7,FALSE)</f>
        <v>0</v>
      </c>
      <c r="J156" s="54">
        <f>VLOOKUP($BK156,[1]TaxYear2020!$A$2:$J$433,5,FALSE)</f>
        <v>2.7652000000000001</v>
      </c>
      <c r="K156" s="54">
        <f>VLOOKUP($BK156,[1]TaxYear2020!$A$2:$J$433,6,FALSE)</f>
        <v>0.23499999999999999</v>
      </c>
      <c r="L156" s="55">
        <f>VLOOKUP($BK156,[1]TaxYear2020!$A$2:$J$433,7,FALSE)</f>
        <v>0</v>
      </c>
      <c r="M156" s="53">
        <v>2.2372999999999998</v>
      </c>
      <c r="N156" s="54">
        <v>0.20069999999999999</v>
      </c>
      <c r="P156" s="54">
        <f>VLOOKUP($BK156,[1]TaxYear2021!$A$2:$J$433,5,FALSE)</f>
        <v>2.2372999999999998</v>
      </c>
      <c r="Q156" s="54">
        <f>VLOOKUP($BK156,[1]TaxYear2021!$A$2:$J$433,6,FALSE)</f>
        <v>0.2</v>
      </c>
      <c r="R156" s="54">
        <f>VLOOKUP($BK156,[1]TaxYear2021!$A$2:$J$433,7,FALSE)</f>
        <v>0</v>
      </c>
      <c r="V156" s="54">
        <f>VLOOKUP($BK156,[1]TaxYear2022!$A$2:$J$433,5,FALSE)</f>
        <v>2.2372999999999998</v>
      </c>
      <c r="W156" s="54">
        <f>VLOOKUP($BK156,[1]TaxYear2022!$A$2:$J$433,6,FALSE)</f>
        <v>0.2</v>
      </c>
      <c r="X156" s="55">
        <f>VLOOKUP($BK156,[1]TaxYear2022!$A$2:$J$433,7,FALSE)</f>
        <v>0</v>
      </c>
      <c r="AB156" s="54">
        <f>VLOOKUP($BK156,[1]TaxYear2023!$A$2:$J$433,5,FALSE)</f>
        <v>2.2372999999999998</v>
      </c>
      <c r="AC156" s="54">
        <f>VLOOKUP($BK156,[1]TaxYear2023!$A$2:$J$433,6,FALSE)</f>
        <v>0.2</v>
      </c>
      <c r="AD156" s="55">
        <f>VLOOKUP($BK156,[1]TaxYear2023!$A$2:$J$433,7,FALSE)</f>
        <v>0</v>
      </c>
      <c r="AH156" s="54">
        <f>VLOOKUP($BK156,[1]TaxYear2024!$A$2:$J$433,5,FALSE)</f>
        <v>2.2372999999999998</v>
      </c>
      <c r="AI156" s="54">
        <f>VLOOKUP($BK156,[1]TaxYear2024!$A$2:$J$433,6,FALSE)</f>
        <v>0.2</v>
      </c>
      <c r="AJ156" s="55">
        <f>VLOOKUP($BK156,[1]TaxYear2024!$A$2:$J$433,7,FALSE)</f>
        <v>0</v>
      </c>
      <c r="AK156" s="53">
        <v>1.5157</v>
      </c>
      <c r="AL156" s="54">
        <v>0.1336</v>
      </c>
      <c r="AN156" s="54">
        <f>VLOOKUP($BK156,[1]TaxYear2025!$A$2:$J$433,5,FALSE)</f>
        <v>1.5157</v>
      </c>
      <c r="AO156" s="54">
        <f>VLOOKUP($BK156,[1]TaxYear2025!$A$2:$J$433,6,FALSE)</f>
        <v>0.1336</v>
      </c>
      <c r="AP156" s="55">
        <f>VLOOKUP($BK156,[1]TaxYear2025!$A$2:$J$433,7,FALSE)</f>
        <v>0</v>
      </c>
      <c r="AQ156" s="56">
        <f t="shared" si="24"/>
        <v>0</v>
      </c>
      <c r="AR156" s="56">
        <f t="shared" si="24"/>
        <v>0</v>
      </c>
      <c r="AS156" s="56">
        <f t="shared" si="24"/>
        <v>0</v>
      </c>
      <c r="AT156" s="57">
        <f t="shared" si="25"/>
        <v>0</v>
      </c>
      <c r="AU156" s="56">
        <f t="shared" si="25"/>
        <v>-3.4877927254607366E-3</v>
      </c>
      <c r="AV156" s="58">
        <f t="shared" si="25"/>
        <v>0</v>
      </c>
      <c r="AW156" s="56">
        <f t="shared" si="26"/>
        <v>0</v>
      </c>
      <c r="AX156" s="56">
        <f t="shared" si="26"/>
        <v>0</v>
      </c>
      <c r="AY156" s="58">
        <f t="shared" si="26"/>
        <v>0</v>
      </c>
      <c r="AZ156" s="56">
        <f t="shared" si="27"/>
        <v>0</v>
      </c>
      <c r="BA156" s="56">
        <f t="shared" si="27"/>
        <v>0</v>
      </c>
      <c r="BB156" s="58">
        <f t="shared" si="27"/>
        <v>0</v>
      </c>
      <c r="BC156" s="56">
        <f t="shared" si="23"/>
        <v>0</v>
      </c>
      <c r="BD156" s="56">
        <f t="shared" si="23"/>
        <v>0</v>
      </c>
      <c r="BE156" s="58">
        <f t="shared" si="23"/>
        <v>0</v>
      </c>
      <c r="BF156" s="56">
        <f t="shared" si="29"/>
        <v>0</v>
      </c>
      <c r="BG156" s="56">
        <f t="shared" si="29"/>
        <v>0</v>
      </c>
      <c r="BH156" s="58">
        <f t="shared" si="29"/>
        <v>0</v>
      </c>
      <c r="BJ156" s="18" t="s">
        <v>492</v>
      </c>
      <c r="BK156" s="18" t="str">
        <f t="shared" si="28"/>
        <v>033HAMILTONLAKESITE</v>
      </c>
    </row>
    <row r="157" spans="1:63" x14ac:dyDescent="0.25">
      <c r="A157" s="18" t="s">
        <v>490</v>
      </c>
      <c r="B157" s="18" t="s">
        <v>496</v>
      </c>
      <c r="D157" s="53">
        <f>VLOOKUP($BK157,[1]TaxYear2019!$A$2:$J$433,5,FALSE)</f>
        <v>2.7652000000000001</v>
      </c>
      <c r="E157" s="54">
        <f>VLOOKUP($BK157,[1]TaxYear2019!$A$2:$J$433,6,FALSE)</f>
        <v>1.99</v>
      </c>
      <c r="F157" s="55">
        <f>VLOOKUP($BK157,[1]TaxYear2019!$A$2:$J$433,7,FALSE)</f>
        <v>0</v>
      </c>
      <c r="J157" s="54">
        <f>VLOOKUP($BK157,[1]TaxYear2020!$A$2:$J$433,5,FALSE)</f>
        <v>2.7652000000000001</v>
      </c>
      <c r="K157" s="54">
        <f>VLOOKUP($BK157,[1]TaxYear2020!$A$2:$J$433,6,FALSE)</f>
        <v>2.09</v>
      </c>
      <c r="L157" s="55">
        <f>VLOOKUP($BK157,[1]TaxYear2020!$A$2:$J$433,7,FALSE)</f>
        <v>0</v>
      </c>
      <c r="M157" s="53">
        <v>2.2372999999999998</v>
      </c>
      <c r="N157" s="54">
        <v>1.7881</v>
      </c>
      <c r="P157" s="54">
        <f>VLOOKUP($BK157,[1]TaxYear2021!$A$2:$J$433,5,FALSE)</f>
        <v>2.2372999999999998</v>
      </c>
      <c r="Q157" s="54">
        <f>VLOOKUP($BK157,[1]TaxYear2021!$A$2:$J$433,6,FALSE)</f>
        <v>1.88</v>
      </c>
      <c r="R157" s="54">
        <f>VLOOKUP($BK157,[1]TaxYear2021!$A$2:$J$433,7,FALSE)</f>
        <v>0</v>
      </c>
      <c r="V157" s="54">
        <f>VLOOKUP($BK157,[1]TaxYear2022!$A$2:$J$433,5,FALSE)</f>
        <v>2.2372999999999998</v>
      </c>
      <c r="W157" s="54">
        <f>VLOOKUP($BK157,[1]TaxYear2022!$A$2:$J$433,6,FALSE)</f>
        <v>2.02</v>
      </c>
      <c r="X157" s="55">
        <f>VLOOKUP($BK157,[1]TaxYear2022!$A$2:$J$433,7,FALSE)</f>
        <v>0</v>
      </c>
      <c r="AB157" s="54">
        <f>VLOOKUP($BK157,[1]TaxYear2023!$A$2:$J$433,5,FALSE)</f>
        <v>2.2372999999999998</v>
      </c>
      <c r="AC157" s="54">
        <f>VLOOKUP($BK157,[1]TaxYear2023!$A$2:$J$433,6,FALSE)</f>
        <v>2.15</v>
      </c>
      <c r="AD157" s="55">
        <f>VLOOKUP($BK157,[1]TaxYear2023!$A$2:$J$433,7,FALSE)</f>
        <v>0</v>
      </c>
      <c r="AH157" s="54">
        <f>VLOOKUP($BK157,[1]TaxYear2024!$A$2:$J$433,5,FALSE)</f>
        <v>2.2372999999999998</v>
      </c>
      <c r="AI157" s="54">
        <f>VLOOKUP($BK157,[1]TaxYear2024!$A$2:$J$433,6,FALSE)</f>
        <v>2.2599999999999998</v>
      </c>
      <c r="AJ157" s="55">
        <f>VLOOKUP($BK157,[1]TaxYear2024!$A$2:$J$433,7,FALSE)</f>
        <v>0</v>
      </c>
      <c r="AK157" s="53">
        <v>1.5157</v>
      </c>
      <c r="AL157" s="54">
        <v>1.55</v>
      </c>
      <c r="AN157" s="54">
        <f>VLOOKUP($BK157,[1]TaxYear2025!$A$2:$J$433,5,FALSE)</f>
        <v>1.5157</v>
      </c>
      <c r="AO157" s="54">
        <f>VLOOKUP($BK157,[1]TaxYear2025!$A$2:$J$433,6,FALSE)</f>
        <v>1.63</v>
      </c>
      <c r="AP157" s="55">
        <f>VLOOKUP($BK157,[1]TaxYear2025!$A$2:$J$433,7,FALSE)</f>
        <v>0</v>
      </c>
      <c r="AQ157" s="56">
        <f t="shared" si="24"/>
        <v>0</v>
      </c>
      <c r="AR157" s="56">
        <f t="shared" si="24"/>
        <v>5.0251256281407031E-2</v>
      </c>
      <c r="AS157" s="56">
        <f t="shared" si="24"/>
        <v>0</v>
      </c>
      <c r="AT157" s="57">
        <f t="shared" si="25"/>
        <v>0</v>
      </c>
      <c r="AU157" s="56">
        <f t="shared" si="25"/>
        <v>5.139533583132927E-2</v>
      </c>
      <c r="AV157" s="58">
        <f t="shared" si="25"/>
        <v>0</v>
      </c>
      <c r="AW157" s="56">
        <f t="shared" si="26"/>
        <v>0</v>
      </c>
      <c r="AX157" s="56">
        <f t="shared" si="26"/>
        <v>7.4468085106383031E-2</v>
      </c>
      <c r="AY157" s="58">
        <f t="shared" si="26"/>
        <v>0</v>
      </c>
      <c r="AZ157" s="56">
        <f t="shared" si="27"/>
        <v>0</v>
      </c>
      <c r="BA157" s="56">
        <f t="shared" si="27"/>
        <v>6.4356435643564414E-2</v>
      </c>
      <c r="BB157" s="58">
        <f t="shared" si="27"/>
        <v>0</v>
      </c>
      <c r="BC157" s="56">
        <f t="shared" ref="BC157:BE220" si="30">IF(AE157&gt;0,(AH157/AE157)-1,IF(AH157&gt;0,(AH157/AB157)-1,0))</f>
        <v>0</v>
      </c>
      <c r="BD157" s="56">
        <f t="shared" si="30"/>
        <v>5.1162790697674376E-2</v>
      </c>
      <c r="BE157" s="58">
        <f t="shared" si="30"/>
        <v>0</v>
      </c>
      <c r="BF157" s="56">
        <f t="shared" si="29"/>
        <v>0</v>
      </c>
      <c r="BG157" s="56">
        <f t="shared" si="29"/>
        <v>5.1612903225806361E-2</v>
      </c>
      <c r="BH157" s="58">
        <f t="shared" si="29"/>
        <v>0</v>
      </c>
      <c r="BJ157" s="18" t="s">
        <v>492</v>
      </c>
      <c r="BK157" s="18" t="str">
        <f t="shared" si="28"/>
        <v>033HAMILTONLOOKOUT MOUNTAIN</v>
      </c>
    </row>
    <row r="158" spans="1:63" x14ac:dyDescent="0.25">
      <c r="A158" s="18" t="s">
        <v>490</v>
      </c>
      <c r="B158" s="18" t="s">
        <v>497</v>
      </c>
      <c r="D158" s="53">
        <f>VLOOKUP($BK158,[1]TaxYear2019!$A$2:$J$433,5,FALSE)</f>
        <v>2.7652000000000001</v>
      </c>
      <c r="E158" s="54">
        <f>VLOOKUP($BK158,[1]TaxYear2019!$A$2:$J$433,6,FALSE)</f>
        <v>1.39</v>
      </c>
      <c r="F158" s="55">
        <f>VLOOKUP($BK158,[1]TaxYear2019!$A$2:$J$433,7,FALSE)</f>
        <v>0</v>
      </c>
      <c r="J158" s="54">
        <f>VLOOKUP($BK158,[1]TaxYear2020!$A$2:$J$433,5,FALSE)</f>
        <v>2.7652000000000001</v>
      </c>
      <c r="K158" s="54">
        <f>VLOOKUP($BK158,[1]TaxYear2020!$A$2:$J$433,6,FALSE)</f>
        <v>1.39</v>
      </c>
      <c r="L158" s="55">
        <f>VLOOKUP($BK158,[1]TaxYear2020!$A$2:$J$433,7,FALSE)</f>
        <v>0</v>
      </c>
      <c r="M158" s="53">
        <v>2.2372999999999998</v>
      </c>
      <c r="N158" s="54">
        <v>0.99229999999999996</v>
      </c>
      <c r="P158" s="54">
        <f>VLOOKUP($BK158,[1]TaxYear2021!$A$2:$J$433,5,FALSE)</f>
        <v>2.2372999999999998</v>
      </c>
      <c r="Q158" s="54">
        <f>VLOOKUP($BK158,[1]TaxYear2021!$A$2:$J$433,6,FALSE)</f>
        <v>1.1000000000000001</v>
      </c>
      <c r="R158" s="54">
        <f>VLOOKUP($BK158,[1]TaxYear2021!$A$2:$J$433,7,FALSE)</f>
        <v>0</v>
      </c>
      <c r="V158" s="54">
        <f>VLOOKUP($BK158,[1]TaxYear2022!$A$2:$J$433,5,FALSE)</f>
        <v>2.2372999999999998</v>
      </c>
      <c r="W158" s="54">
        <f>VLOOKUP($BK158,[1]TaxYear2022!$A$2:$J$433,6,FALSE)</f>
        <v>1.1000000000000001</v>
      </c>
      <c r="X158" s="55">
        <f>VLOOKUP($BK158,[1]TaxYear2022!$A$2:$J$433,7,FALSE)</f>
        <v>0</v>
      </c>
      <c r="AB158" s="54">
        <f>VLOOKUP($BK158,[1]TaxYear2023!$A$2:$J$433,5,FALSE)</f>
        <v>2.2372999999999998</v>
      </c>
      <c r="AC158" s="54">
        <f>VLOOKUP($BK158,[1]TaxYear2023!$A$2:$J$433,6,FALSE)</f>
        <v>1.67</v>
      </c>
      <c r="AD158" s="55">
        <f>VLOOKUP($BK158,[1]TaxYear2023!$A$2:$J$433,7,FALSE)</f>
        <v>0</v>
      </c>
      <c r="AH158" s="54">
        <f>VLOOKUP($BK158,[1]TaxYear2024!$A$2:$J$433,5,FALSE)</f>
        <v>2.2372999999999998</v>
      </c>
      <c r="AI158" s="54">
        <f>VLOOKUP($BK158,[1]TaxYear2024!$A$2:$J$433,6,FALSE)</f>
        <v>1.67</v>
      </c>
      <c r="AJ158" s="55">
        <f>VLOOKUP($BK158,[1]TaxYear2024!$A$2:$J$433,7,FALSE)</f>
        <v>0</v>
      </c>
      <c r="AK158" s="53">
        <v>1.5157</v>
      </c>
      <c r="AL158" s="54">
        <v>1.0774999999999999</v>
      </c>
      <c r="AN158" s="54">
        <f>VLOOKUP($BK158,[1]TaxYear2025!$A$2:$J$433,5,FALSE)</f>
        <v>1.5157</v>
      </c>
      <c r="AO158" s="54">
        <f>VLOOKUP($BK158,[1]TaxYear2025!$A$2:$J$433,6,FALSE)</f>
        <v>0.98</v>
      </c>
      <c r="AP158" s="55">
        <f>VLOOKUP($BK158,[1]TaxYear2025!$A$2:$J$433,7,FALSE)</f>
        <v>0</v>
      </c>
      <c r="AQ158" s="56">
        <f t="shared" si="24"/>
        <v>0</v>
      </c>
      <c r="AR158" s="56">
        <f t="shared" si="24"/>
        <v>0</v>
      </c>
      <c r="AS158" s="56">
        <f t="shared" si="24"/>
        <v>0</v>
      </c>
      <c r="AT158" s="57">
        <f t="shared" si="25"/>
        <v>0</v>
      </c>
      <c r="AU158" s="56">
        <f t="shared" si="25"/>
        <v>0.10853572508314024</v>
      </c>
      <c r="AV158" s="58">
        <f t="shared" si="25"/>
        <v>0</v>
      </c>
      <c r="AW158" s="56">
        <f t="shared" si="26"/>
        <v>0</v>
      </c>
      <c r="AX158" s="56">
        <f t="shared" si="26"/>
        <v>0</v>
      </c>
      <c r="AY158" s="58">
        <f t="shared" si="26"/>
        <v>0</v>
      </c>
      <c r="AZ158" s="56">
        <f t="shared" si="27"/>
        <v>0</v>
      </c>
      <c r="BA158" s="56">
        <f t="shared" si="27"/>
        <v>0.51818181818181808</v>
      </c>
      <c r="BB158" s="58">
        <f t="shared" si="27"/>
        <v>0</v>
      </c>
      <c r="BC158" s="56">
        <f t="shared" si="30"/>
        <v>0</v>
      </c>
      <c r="BD158" s="56">
        <f t="shared" si="30"/>
        <v>0</v>
      </c>
      <c r="BE158" s="58">
        <f t="shared" si="30"/>
        <v>0</v>
      </c>
      <c r="BF158" s="56">
        <f t="shared" si="29"/>
        <v>0</v>
      </c>
      <c r="BG158" s="56">
        <f t="shared" si="29"/>
        <v>-9.0487238979118256E-2</v>
      </c>
      <c r="BH158" s="58">
        <f t="shared" si="29"/>
        <v>0</v>
      </c>
      <c r="BJ158" s="18" t="s">
        <v>492</v>
      </c>
      <c r="BK158" s="18" t="str">
        <f t="shared" si="28"/>
        <v>033HAMILTONRED BANK</v>
      </c>
    </row>
    <row r="159" spans="1:63" x14ac:dyDescent="0.25">
      <c r="A159" s="18" t="s">
        <v>490</v>
      </c>
      <c r="B159" s="18" t="s">
        <v>498</v>
      </c>
      <c r="D159" s="53">
        <f>VLOOKUP($BK159,[1]TaxYear2019!$A$2:$J$433,5,FALSE)</f>
        <v>2.7652000000000001</v>
      </c>
      <c r="E159" s="54">
        <f>VLOOKUP($BK159,[1]TaxYear2019!$A$2:$J$433,6,FALSE)</f>
        <v>2.7309999999999999</v>
      </c>
      <c r="F159" s="55">
        <f>VLOOKUP($BK159,[1]TaxYear2019!$A$2:$J$433,7,FALSE)</f>
        <v>0</v>
      </c>
      <c r="J159" s="54">
        <f>VLOOKUP($BK159,[1]TaxYear2020!$A$2:$J$433,5,FALSE)</f>
        <v>2.7652000000000001</v>
      </c>
      <c r="K159" s="54">
        <f>VLOOKUP($BK159,[1]TaxYear2020!$A$2:$J$433,6,FALSE)</f>
        <v>2.7309999999999999</v>
      </c>
      <c r="L159" s="55">
        <f>VLOOKUP($BK159,[1]TaxYear2020!$A$2:$J$433,7,FALSE)</f>
        <v>0</v>
      </c>
      <c r="M159" s="53">
        <v>2.2372999999999998</v>
      </c>
      <c r="N159" s="54">
        <v>2.0516999999999999</v>
      </c>
      <c r="P159" s="54">
        <f>VLOOKUP($BK159,[1]TaxYear2021!$A$2:$J$433,5,FALSE)</f>
        <v>2.2372999999999998</v>
      </c>
      <c r="Q159" s="54">
        <f>VLOOKUP($BK159,[1]TaxYear2021!$A$2:$J$433,6,FALSE)</f>
        <v>2.5499999999999998</v>
      </c>
      <c r="R159" s="54">
        <f>VLOOKUP($BK159,[1]TaxYear2021!$A$2:$J$433,7,FALSE)</f>
        <v>0</v>
      </c>
      <c r="V159" s="54">
        <f>VLOOKUP($BK159,[1]TaxYear2022!$A$2:$J$433,5,FALSE)</f>
        <v>2.2372999999999998</v>
      </c>
      <c r="W159" s="54">
        <f>VLOOKUP($BK159,[1]TaxYear2022!$A$2:$J$433,6,FALSE)</f>
        <v>2.5499999999999998</v>
      </c>
      <c r="X159" s="55">
        <f>VLOOKUP($BK159,[1]TaxYear2022!$A$2:$J$433,7,FALSE)</f>
        <v>0</v>
      </c>
      <c r="AB159" s="54">
        <f>VLOOKUP($BK159,[1]TaxYear2023!$A$2:$J$433,5,FALSE)</f>
        <v>2.2372999999999998</v>
      </c>
      <c r="AC159" s="54">
        <f>VLOOKUP($BK159,[1]TaxYear2023!$A$2:$J$433,6,FALSE)</f>
        <v>2.5499999999999998</v>
      </c>
      <c r="AD159" s="55">
        <f>VLOOKUP($BK159,[1]TaxYear2023!$A$2:$J$433,7,FALSE)</f>
        <v>0</v>
      </c>
      <c r="AH159" s="54">
        <f>VLOOKUP($BK159,[1]TaxYear2024!$A$2:$J$433,5,FALSE)</f>
        <v>2.2372999999999998</v>
      </c>
      <c r="AI159" s="54">
        <f>VLOOKUP($BK159,[1]TaxYear2024!$A$2:$J$433,6,FALSE)</f>
        <v>2.5499999999999998</v>
      </c>
      <c r="AJ159" s="55">
        <f>VLOOKUP($BK159,[1]TaxYear2024!$A$2:$J$433,7,FALSE)</f>
        <v>0</v>
      </c>
      <c r="AK159" s="53">
        <v>1.5157</v>
      </c>
      <c r="AL159" s="54">
        <v>1.915</v>
      </c>
      <c r="AN159" s="54">
        <f>VLOOKUP($BK159,[1]TaxYear2025!$A$2:$J$433,5,FALSE)</f>
        <v>1.5157</v>
      </c>
      <c r="AO159" s="54">
        <f>VLOOKUP($BK159,[1]TaxYear2025!$A$2:$J$433,6,FALSE)</f>
        <v>2.1859999999999999</v>
      </c>
      <c r="AP159" s="55">
        <f>VLOOKUP($BK159,[1]TaxYear2025!$A$2:$J$433,7,FALSE)</f>
        <v>0</v>
      </c>
      <c r="AQ159" s="56">
        <f t="shared" si="24"/>
        <v>0</v>
      </c>
      <c r="AR159" s="56">
        <f t="shared" si="24"/>
        <v>0</v>
      </c>
      <c r="AS159" s="56">
        <f t="shared" si="24"/>
        <v>0</v>
      </c>
      <c r="AT159" s="57">
        <f t="shared" si="25"/>
        <v>0</v>
      </c>
      <c r="AU159" s="56">
        <f t="shared" si="25"/>
        <v>0.24287176487790618</v>
      </c>
      <c r="AV159" s="58">
        <f t="shared" si="25"/>
        <v>0</v>
      </c>
      <c r="AW159" s="56">
        <f t="shared" si="26"/>
        <v>0</v>
      </c>
      <c r="AX159" s="56">
        <f t="shared" si="26"/>
        <v>0</v>
      </c>
      <c r="AY159" s="58">
        <f t="shared" si="26"/>
        <v>0</v>
      </c>
      <c r="AZ159" s="56">
        <f t="shared" si="27"/>
        <v>0</v>
      </c>
      <c r="BA159" s="56">
        <f t="shared" si="27"/>
        <v>0</v>
      </c>
      <c r="BB159" s="58">
        <f t="shared" si="27"/>
        <v>0</v>
      </c>
      <c r="BC159" s="56">
        <f t="shared" si="30"/>
        <v>0</v>
      </c>
      <c r="BD159" s="56">
        <f t="shared" si="30"/>
        <v>0</v>
      </c>
      <c r="BE159" s="58">
        <f t="shared" si="30"/>
        <v>0</v>
      </c>
      <c r="BF159" s="56">
        <f t="shared" si="29"/>
        <v>0</v>
      </c>
      <c r="BG159" s="56">
        <f t="shared" si="29"/>
        <v>0.14151436031331577</v>
      </c>
      <c r="BH159" s="58">
        <f t="shared" si="29"/>
        <v>0</v>
      </c>
      <c r="BJ159" s="18" t="s">
        <v>492</v>
      </c>
      <c r="BK159" s="18" t="str">
        <f t="shared" si="28"/>
        <v>033HAMILTONRIDGESIDE</v>
      </c>
    </row>
    <row r="160" spans="1:63" x14ac:dyDescent="0.25">
      <c r="A160" s="18" t="s">
        <v>490</v>
      </c>
      <c r="B160" s="18" t="s">
        <v>499</v>
      </c>
      <c r="D160" s="53">
        <f>VLOOKUP($BK160,[1]TaxYear2019!$A$2:$J$433,5,FALSE)</f>
        <v>2.7652000000000001</v>
      </c>
      <c r="E160" s="54">
        <f>VLOOKUP($BK160,[1]TaxYear2019!$A$2:$J$433,6,FALSE)</f>
        <v>1.8866000000000001</v>
      </c>
      <c r="F160" s="55">
        <f>VLOOKUP($BK160,[1]TaxYear2019!$A$2:$J$433,7,FALSE)</f>
        <v>0</v>
      </c>
      <c r="J160" s="54">
        <f>VLOOKUP($BK160,[1]TaxYear2020!$A$2:$J$433,5,FALSE)</f>
        <v>2.7652000000000001</v>
      </c>
      <c r="K160" s="54">
        <f>VLOOKUP($BK160,[1]TaxYear2020!$A$2:$J$433,6,FALSE)</f>
        <v>1.8866000000000001</v>
      </c>
      <c r="L160" s="55">
        <f>VLOOKUP($BK160,[1]TaxYear2020!$A$2:$J$433,7,FALSE)</f>
        <v>0</v>
      </c>
      <c r="M160" s="53">
        <v>2.2372999999999998</v>
      </c>
      <c r="N160" s="54">
        <v>1.6412</v>
      </c>
      <c r="P160" s="54">
        <f>VLOOKUP($BK160,[1]TaxYear2021!$A$2:$J$433,5,FALSE)</f>
        <v>2.2372999999999998</v>
      </c>
      <c r="Q160" s="54">
        <f>VLOOKUP($BK160,[1]TaxYear2021!$A$2:$J$433,6,FALSE)</f>
        <v>1.7012</v>
      </c>
      <c r="R160" s="54">
        <f>VLOOKUP($BK160,[1]TaxYear2021!$A$2:$J$433,7,FALSE)</f>
        <v>0</v>
      </c>
      <c r="V160" s="54">
        <f>VLOOKUP($BK160,[1]TaxYear2022!$A$2:$J$433,5,FALSE)</f>
        <v>2.2372999999999998</v>
      </c>
      <c r="W160" s="54">
        <f>VLOOKUP($BK160,[1]TaxYear2022!$A$2:$J$433,6,FALSE)</f>
        <v>1.7012</v>
      </c>
      <c r="X160" s="55">
        <f>VLOOKUP($BK160,[1]TaxYear2022!$A$2:$J$433,7,FALSE)</f>
        <v>0</v>
      </c>
      <c r="AB160" s="54">
        <f>VLOOKUP($BK160,[1]TaxYear2023!$A$2:$J$433,5,FALSE)</f>
        <v>2.2372999999999998</v>
      </c>
      <c r="AC160" s="54">
        <f>VLOOKUP($BK160,[1]TaxYear2023!$A$2:$J$433,6,FALSE)</f>
        <v>1.7012</v>
      </c>
      <c r="AD160" s="55">
        <f>VLOOKUP($BK160,[1]TaxYear2023!$A$2:$J$433,7,FALSE)</f>
        <v>0</v>
      </c>
      <c r="AH160" s="54">
        <f>VLOOKUP($BK160,[1]TaxYear2024!$A$2:$J$433,5,FALSE)</f>
        <v>2.2372999999999998</v>
      </c>
      <c r="AI160" s="54">
        <f>VLOOKUP($BK160,[1]TaxYear2024!$A$2:$J$433,6,FALSE)</f>
        <v>1.7012</v>
      </c>
      <c r="AJ160" s="55">
        <f>VLOOKUP($BK160,[1]TaxYear2024!$A$2:$J$433,7,FALSE)</f>
        <v>0</v>
      </c>
      <c r="AK160" s="53">
        <v>1.5157</v>
      </c>
      <c r="AL160" s="54">
        <v>1.1002000000000001</v>
      </c>
      <c r="AN160" s="54">
        <f>VLOOKUP($BK160,[1]TaxYear2025!$A$2:$J$433,5,FALSE)</f>
        <v>1.5157</v>
      </c>
      <c r="AO160" s="54">
        <f>VLOOKUP($BK160,[1]TaxYear2025!$A$2:$J$433,6,FALSE)</f>
        <v>1.1002000000000001</v>
      </c>
      <c r="AP160" s="55">
        <f>VLOOKUP($BK160,[1]TaxYear2025!$A$2:$J$433,7,FALSE)</f>
        <v>0</v>
      </c>
      <c r="AQ160" s="56">
        <f t="shared" si="24"/>
        <v>0</v>
      </c>
      <c r="AR160" s="56">
        <f t="shared" si="24"/>
        <v>0</v>
      </c>
      <c r="AS160" s="56">
        <f t="shared" si="24"/>
        <v>0</v>
      </c>
      <c r="AT160" s="57">
        <f t="shared" si="25"/>
        <v>0</v>
      </c>
      <c r="AU160" s="56">
        <f t="shared" si="25"/>
        <v>3.6558615647087622E-2</v>
      </c>
      <c r="AV160" s="58">
        <f t="shared" si="25"/>
        <v>0</v>
      </c>
      <c r="AW160" s="56">
        <f t="shared" si="26"/>
        <v>0</v>
      </c>
      <c r="AX160" s="56">
        <f t="shared" si="26"/>
        <v>0</v>
      </c>
      <c r="AY160" s="58">
        <f t="shared" si="26"/>
        <v>0</v>
      </c>
      <c r="AZ160" s="56">
        <f t="shared" si="27"/>
        <v>0</v>
      </c>
      <c r="BA160" s="56">
        <f t="shared" si="27"/>
        <v>0</v>
      </c>
      <c r="BB160" s="58">
        <f t="shared" si="27"/>
        <v>0</v>
      </c>
      <c r="BC160" s="56">
        <f t="shared" si="30"/>
        <v>0</v>
      </c>
      <c r="BD160" s="56">
        <f t="shared" si="30"/>
        <v>0</v>
      </c>
      <c r="BE160" s="58">
        <f t="shared" si="30"/>
        <v>0</v>
      </c>
      <c r="BF160" s="56">
        <f t="shared" si="29"/>
        <v>0</v>
      </c>
      <c r="BG160" s="56">
        <f t="shared" si="29"/>
        <v>0</v>
      </c>
      <c r="BH160" s="58">
        <f t="shared" si="29"/>
        <v>0</v>
      </c>
      <c r="BJ160" s="18" t="s">
        <v>492</v>
      </c>
      <c r="BK160" s="18" t="str">
        <f t="shared" si="28"/>
        <v>033HAMILTONSIGNAL MOUNTAIN</v>
      </c>
    </row>
    <row r="161" spans="1:63" x14ac:dyDescent="0.25">
      <c r="A161" s="18" t="s">
        <v>490</v>
      </c>
      <c r="B161" s="18" t="s">
        <v>500</v>
      </c>
      <c r="D161" s="53">
        <f>VLOOKUP($BK161,[1]TaxYear2019!$A$2:$J$433,5,FALSE)</f>
        <v>2.7652000000000001</v>
      </c>
      <c r="E161" s="54">
        <f>VLOOKUP($BK161,[1]TaxYear2019!$A$2:$J$433,6,FALSE)</f>
        <v>1.3524</v>
      </c>
      <c r="F161" s="55">
        <f>VLOOKUP($BK161,[1]TaxYear2019!$A$2:$J$433,7,FALSE)</f>
        <v>0</v>
      </c>
      <c r="J161" s="54">
        <f>VLOOKUP($BK161,[1]TaxYear2020!$A$2:$J$433,5,FALSE)</f>
        <v>2.7652000000000001</v>
      </c>
      <c r="K161" s="54">
        <f>VLOOKUP($BK161,[1]TaxYear2020!$A$2:$J$433,6,FALSE)</f>
        <v>1.3524</v>
      </c>
      <c r="L161" s="55">
        <f>VLOOKUP($BK161,[1]TaxYear2020!$A$2:$J$433,7,FALSE)</f>
        <v>0</v>
      </c>
      <c r="M161" s="53">
        <v>2.2372999999999998</v>
      </c>
      <c r="N161" s="54">
        <v>1.1158999999999999</v>
      </c>
      <c r="P161" s="54">
        <f>VLOOKUP($BK161,[1]TaxYear2021!$A$2:$J$433,5,FALSE)</f>
        <v>2.2372999999999998</v>
      </c>
      <c r="Q161" s="54">
        <f>VLOOKUP($BK161,[1]TaxYear2021!$A$2:$J$433,6,FALSE)</f>
        <v>1.1158999999999999</v>
      </c>
      <c r="R161" s="54">
        <f>VLOOKUP($BK161,[1]TaxYear2021!$A$2:$J$433,7,FALSE)</f>
        <v>0</v>
      </c>
      <c r="V161" s="54">
        <f>VLOOKUP($BK161,[1]TaxYear2022!$A$2:$J$433,5,FALSE)</f>
        <v>2.2372999999999998</v>
      </c>
      <c r="W161" s="54">
        <f>VLOOKUP($BK161,[1]TaxYear2022!$A$2:$J$433,6,FALSE)</f>
        <v>1.1158999999999999</v>
      </c>
      <c r="X161" s="55">
        <f>VLOOKUP($BK161,[1]TaxYear2022!$A$2:$J$433,7,FALSE)</f>
        <v>0</v>
      </c>
      <c r="AB161" s="54">
        <f>VLOOKUP($BK161,[1]TaxYear2023!$A$2:$J$433,5,FALSE)</f>
        <v>2.2372999999999998</v>
      </c>
      <c r="AC161" s="54">
        <f>VLOOKUP($BK161,[1]TaxYear2023!$A$2:$J$433,6,FALSE)</f>
        <v>1.1158999999999999</v>
      </c>
      <c r="AD161" s="55">
        <f>VLOOKUP($BK161,[1]TaxYear2023!$A$2:$J$433,7,FALSE)</f>
        <v>0</v>
      </c>
      <c r="AH161" s="54">
        <f>VLOOKUP($BK161,[1]TaxYear2024!$A$2:$J$433,5,FALSE)</f>
        <v>2.2372999999999998</v>
      </c>
      <c r="AI161" s="54">
        <f>VLOOKUP($BK161,[1]TaxYear2024!$A$2:$J$433,6,FALSE)</f>
        <v>1.32</v>
      </c>
      <c r="AJ161" s="55">
        <f>VLOOKUP($BK161,[1]TaxYear2024!$A$2:$J$433,7,FALSE)</f>
        <v>0</v>
      </c>
      <c r="AK161" s="53">
        <v>1.5157</v>
      </c>
      <c r="AL161" s="54">
        <v>0.90700000000000003</v>
      </c>
      <c r="AN161" s="54">
        <f>VLOOKUP($BK161,[1]TaxYear2025!$A$2:$J$433,5,FALSE)</f>
        <v>1.5157</v>
      </c>
      <c r="AO161" s="54">
        <f>VLOOKUP($BK161,[1]TaxYear2025!$A$2:$J$433,6,FALSE)</f>
        <v>1.1000000000000001</v>
      </c>
      <c r="AP161" s="55">
        <f>VLOOKUP($BK161,[1]TaxYear2025!$A$2:$J$433,7,FALSE)</f>
        <v>0</v>
      </c>
      <c r="AQ161" s="56">
        <f t="shared" si="24"/>
        <v>0</v>
      </c>
      <c r="AR161" s="56">
        <f t="shared" si="24"/>
        <v>0</v>
      </c>
      <c r="AS161" s="56">
        <f t="shared" si="24"/>
        <v>0</v>
      </c>
      <c r="AT161" s="57">
        <f t="shared" si="25"/>
        <v>0</v>
      </c>
      <c r="AU161" s="56">
        <f t="shared" si="25"/>
        <v>0</v>
      </c>
      <c r="AV161" s="58">
        <f t="shared" si="25"/>
        <v>0</v>
      </c>
      <c r="AW161" s="56">
        <f t="shared" si="26"/>
        <v>0</v>
      </c>
      <c r="AX161" s="56">
        <f t="shared" si="26"/>
        <v>0</v>
      </c>
      <c r="AY161" s="58">
        <f t="shared" si="26"/>
        <v>0</v>
      </c>
      <c r="AZ161" s="56">
        <f t="shared" si="27"/>
        <v>0</v>
      </c>
      <c r="BA161" s="56">
        <f t="shared" si="27"/>
        <v>0</v>
      </c>
      <c r="BB161" s="58">
        <f t="shared" si="27"/>
        <v>0</v>
      </c>
      <c r="BC161" s="56">
        <f t="shared" si="30"/>
        <v>0</v>
      </c>
      <c r="BD161" s="56">
        <f t="shared" si="30"/>
        <v>0.18290169370015241</v>
      </c>
      <c r="BE161" s="58">
        <f t="shared" si="30"/>
        <v>0</v>
      </c>
      <c r="BF161" s="56">
        <f t="shared" si="29"/>
        <v>0</v>
      </c>
      <c r="BG161" s="56">
        <f t="shared" si="29"/>
        <v>0.21278941565600884</v>
      </c>
      <c r="BH161" s="58">
        <f t="shared" si="29"/>
        <v>0</v>
      </c>
      <c r="BJ161" s="18" t="s">
        <v>492</v>
      </c>
      <c r="BK161" s="18" t="str">
        <f t="shared" si="28"/>
        <v>033HAMILTONSODDY DAISY</v>
      </c>
    </row>
    <row r="162" spans="1:63" x14ac:dyDescent="0.25">
      <c r="A162" s="18" t="s">
        <v>490</v>
      </c>
      <c r="B162" s="18" t="s">
        <v>501</v>
      </c>
      <c r="D162" s="53">
        <f>VLOOKUP($BK162,[1]TaxYear2019!$A$2:$J$433,5,FALSE)</f>
        <v>2.7652000000000001</v>
      </c>
      <c r="E162" s="54">
        <f>VLOOKUP($BK162,[1]TaxYear2019!$A$2:$J$433,6,FALSE)</f>
        <v>0.50529999999999997</v>
      </c>
      <c r="F162" s="55">
        <f>VLOOKUP($BK162,[1]TaxYear2019!$A$2:$J$433,7,FALSE)</f>
        <v>0</v>
      </c>
      <c r="J162" s="54">
        <f>VLOOKUP($BK162,[1]TaxYear2020!$A$2:$J$433,5,FALSE)</f>
        <v>2.7652000000000001</v>
      </c>
      <c r="K162" s="54">
        <f>VLOOKUP($BK162,[1]TaxYear2020!$A$2:$J$433,6,FALSE)</f>
        <v>0.60529999999999995</v>
      </c>
      <c r="L162" s="55">
        <f>VLOOKUP($BK162,[1]TaxYear2020!$A$2:$J$433,7,FALSE)</f>
        <v>0</v>
      </c>
      <c r="M162" s="53">
        <v>2.2372999999999998</v>
      </c>
      <c r="N162" s="54">
        <v>0.53149999999999997</v>
      </c>
      <c r="P162" s="54">
        <f>VLOOKUP($BK162,[1]TaxYear2021!$A$2:$J$433,5,FALSE)</f>
        <v>2.2372999999999998</v>
      </c>
      <c r="Q162" s="54">
        <f>VLOOKUP($BK162,[1]TaxYear2021!$A$2:$J$433,6,FALSE)</f>
        <v>0.53149999999999997</v>
      </c>
      <c r="R162" s="54">
        <f>VLOOKUP($BK162,[1]TaxYear2021!$A$2:$J$433,7,FALSE)</f>
        <v>0</v>
      </c>
      <c r="V162" s="54">
        <f>VLOOKUP($BK162,[1]TaxYear2022!$A$2:$J$433,5,FALSE)</f>
        <v>2.2372999999999998</v>
      </c>
      <c r="W162" s="54">
        <f>VLOOKUP($BK162,[1]TaxYear2022!$A$2:$J$433,6,FALSE)</f>
        <v>0.53149999999999997</v>
      </c>
      <c r="X162" s="55">
        <f>VLOOKUP($BK162,[1]TaxYear2022!$A$2:$J$433,7,FALSE)</f>
        <v>0</v>
      </c>
      <c r="AB162" s="54">
        <f>VLOOKUP($BK162,[1]TaxYear2023!$A$2:$J$433,5,FALSE)</f>
        <v>2.2372999999999998</v>
      </c>
      <c r="AC162" s="54">
        <f>VLOOKUP($BK162,[1]TaxYear2023!$A$2:$J$433,6,FALSE)</f>
        <v>0.53149999999999997</v>
      </c>
      <c r="AD162" s="55">
        <f>VLOOKUP($BK162,[1]TaxYear2023!$A$2:$J$433,7,FALSE)</f>
        <v>0</v>
      </c>
      <c r="AH162" s="54">
        <f>VLOOKUP($BK162,[1]TaxYear2024!$A$2:$J$433,5,FALSE)</f>
        <v>2.2372999999999998</v>
      </c>
      <c r="AI162" s="54">
        <f>VLOOKUP($BK162,[1]TaxYear2024!$A$2:$J$433,6,FALSE)</f>
        <v>0.53149999999999997</v>
      </c>
      <c r="AJ162" s="55">
        <f>VLOOKUP($BK162,[1]TaxYear2024!$A$2:$J$433,7,FALSE)</f>
        <v>0</v>
      </c>
      <c r="AK162" s="53">
        <v>1.5157</v>
      </c>
      <c r="AL162" s="54">
        <v>0.3589</v>
      </c>
      <c r="AN162" s="54">
        <f>VLOOKUP($BK162,[1]TaxYear2025!$A$2:$J$433,5,FALSE)</f>
        <v>1.5157</v>
      </c>
      <c r="AO162" s="54">
        <f>VLOOKUP($BK162,[1]TaxYear2025!$A$2:$J$433,6,FALSE)</f>
        <v>0.3589</v>
      </c>
      <c r="AP162" s="55">
        <f>VLOOKUP($BK162,[1]TaxYear2025!$A$2:$J$433,7,FALSE)</f>
        <v>0</v>
      </c>
      <c r="AQ162" s="56">
        <f t="shared" si="24"/>
        <v>0</v>
      </c>
      <c r="AR162" s="56">
        <f t="shared" si="24"/>
        <v>0.19790223629527004</v>
      </c>
      <c r="AS162" s="56">
        <f t="shared" si="24"/>
        <v>0</v>
      </c>
      <c r="AT162" s="57">
        <f t="shared" si="25"/>
        <v>0</v>
      </c>
      <c r="AU162" s="56">
        <f t="shared" si="25"/>
        <v>0</v>
      </c>
      <c r="AV162" s="58">
        <f t="shared" si="25"/>
        <v>0</v>
      </c>
      <c r="AW162" s="56">
        <f t="shared" si="26"/>
        <v>0</v>
      </c>
      <c r="AX162" s="56">
        <f t="shared" si="26"/>
        <v>0</v>
      </c>
      <c r="AY162" s="58">
        <f t="shared" si="26"/>
        <v>0</v>
      </c>
      <c r="AZ162" s="56">
        <f t="shared" si="27"/>
        <v>0</v>
      </c>
      <c r="BA162" s="56">
        <f t="shared" si="27"/>
        <v>0</v>
      </c>
      <c r="BB162" s="58">
        <f t="shared" si="27"/>
        <v>0</v>
      </c>
      <c r="BC162" s="56">
        <f t="shared" si="30"/>
        <v>0</v>
      </c>
      <c r="BD162" s="56">
        <f t="shared" si="30"/>
        <v>0</v>
      </c>
      <c r="BE162" s="58">
        <f t="shared" si="30"/>
        <v>0</v>
      </c>
      <c r="BF162" s="56">
        <f t="shared" si="29"/>
        <v>0</v>
      </c>
      <c r="BG162" s="56">
        <f t="shared" si="29"/>
        <v>0</v>
      </c>
      <c r="BH162" s="58">
        <f t="shared" si="29"/>
        <v>0</v>
      </c>
      <c r="BJ162" s="18" t="s">
        <v>492</v>
      </c>
      <c r="BK162" s="18" t="str">
        <f t="shared" si="28"/>
        <v>033HAMILTONWALDEN</v>
      </c>
    </row>
    <row r="163" spans="1:63" x14ac:dyDescent="0.25">
      <c r="A163" s="18" t="s">
        <v>490</v>
      </c>
      <c r="D163" s="53">
        <f>VLOOKUP($BK163,[1]TaxYear2019!$A$2:$J$433,5,FALSE)</f>
        <v>2.7652000000000001</v>
      </c>
      <c r="E163" s="54">
        <f>VLOOKUP($BK163,[1]TaxYear2019!$A$2:$J$433,6,FALSE)</f>
        <v>0</v>
      </c>
      <c r="F163" s="55">
        <f>VLOOKUP($BK163,[1]TaxYear2019!$A$2:$J$433,7,FALSE)</f>
        <v>0</v>
      </c>
      <c r="J163" s="54">
        <f>VLOOKUP($BK163,[1]TaxYear2020!$A$2:$J$433,5,FALSE)</f>
        <v>2.7652000000000001</v>
      </c>
      <c r="K163" s="54">
        <f>VLOOKUP($BK163,[1]TaxYear2020!$A$2:$J$433,6,FALSE)</f>
        <v>0</v>
      </c>
      <c r="L163" s="55">
        <f>VLOOKUP($BK163,[1]TaxYear2020!$A$2:$J$433,7,FALSE)</f>
        <v>0</v>
      </c>
      <c r="M163" s="53">
        <v>2.2372999999999998</v>
      </c>
      <c r="P163" s="54">
        <f>VLOOKUP($BK163,[1]TaxYear2021!$A$2:$J$433,5,FALSE)</f>
        <v>2.2372999999999998</v>
      </c>
      <c r="Q163" s="54">
        <f>VLOOKUP($BK163,[1]TaxYear2021!$A$2:$J$433,6,FALSE)</f>
        <v>0</v>
      </c>
      <c r="R163" s="54">
        <f>VLOOKUP($BK163,[1]TaxYear2021!$A$2:$J$433,7,FALSE)</f>
        <v>0</v>
      </c>
      <c r="V163" s="54">
        <f>VLOOKUP($BK163,[1]TaxYear2022!$A$2:$J$433,5,FALSE)</f>
        <v>2.2372999999999998</v>
      </c>
      <c r="W163" s="54">
        <f>VLOOKUP($BK163,[1]TaxYear2022!$A$2:$J$433,6,FALSE)</f>
        <v>0</v>
      </c>
      <c r="X163" s="55">
        <f>VLOOKUP($BK163,[1]TaxYear2022!$A$2:$J$433,7,FALSE)</f>
        <v>0</v>
      </c>
      <c r="AB163" s="54">
        <f>VLOOKUP($BK163,[1]TaxYear2023!$A$2:$J$433,5,FALSE)</f>
        <v>2.2372999999999998</v>
      </c>
      <c r="AC163" s="54">
        <f>VLOOKUP($BK163,[1]TaxYear2023!$A$2:$J$433,6,FALSE)</f>
        <v>0</v>
      </c>
      <c r="AD163" s="55">
        <f>VLOOKUP($BK163,[1]TaxYear2023!$A$2:$J$433,7,FALSE)</f>
        <v>0</v>
      </c>
      <c r="AH163" s="54">
        <f>VLOOKUP($BK163,[1]TaxYear2024!$A$2:$J$433,5,FALSE)</f>
        <v>2.2372999999999998</v>
      </c>
      <c r="AI163" s="54">
        <f>VLOOKUP($BK163,[1]TaxYear2024!$A$2:$J$433,6,FALSE)</f>
        <v>0</v>
      </c>
      <c r="AJ163" s="55">
        <f>VLOOKUP($BK163,[1]TaxYear2024!$A$2:$J$433,7,FALSE)</f>
        <v>0</v>
      </c>
      <c r="AK163" s="53">
        <v>1.5157</v>
      </c>
      <c r="AN163" s="54">
        <f>VLOOKUP($BK163,[1]TaxYear2025!$A$2:$J$433,5,FALSE)</f>
        <v>1.5157</v>
      </c>
      <c r="AO163" s="54">
        <f>VLOOKUP($BK163,[1]TaxYear2025!$A$2:$J$433,6,FALSE)</f>
        <v>0</v>
      </c>
      <c r="AP163" s="55">
        <f>VLOOKUP($BK163,[1]TaxYear2025!$A$2:$J$433,7,FALSE)</f>
        <v>0</v>
      </c>
      <c r="AQ163" s="56">
        <f t="shared" si="24"/>
        <v>0</v>
      </c>
      <c r="AR163" s="56">
        <f t="shared" si="24"/>
        <v>0</v>
      </c>
      <c r="AS163" s="56">
        <f t="shared" si="24"/>
        <v>0</v>
      </c>
      <c r="AT163" s="57">
        <f t="shared" si="25"/>
        <v>0</v>
      </c>
      <c r="AU163" s="56">
        <f t="shared" si="25"/>
        <v>0</v>
      </c>
      <c r="AV163" s="58">
        <f t="shared" si="25"/>
        <v>0</v>
      </c>
      <c r="AW163" s="56">
        <f t="shared" si="26"/>
        <v>0</v>
      </c>
      <c r="AX163" s="56">
        <f t="shared" si="26"/>
        <v>0</v>
      </c>
      <c r="AY163" s="58">
        <f t="shared" si="26"/>
        <v>0</v>
      </c>
      <c r="AZ163" s="56">
        <f t="shared" si="27"/>
        <v>0</v>
      </c>
      <c r="BA163" s="56">
        <f t="shared" si="27"/>
        <v>0</v>
      </c>
      <c r="BB163" s="58">
        <f t="shared" si="27"/>
        <v>0</v>
      </c>
      <c r="BC163" s="56">
        <f t="shared" si="30"/>
        <v>0</v>
      </c>
      <c r="BD163" s="56">
        <f t="shared" si="30"/>
        <v>0</v>
      </c>
      <c r="BE163" s="58">
        <f t="shared" si="30"/>
        <v>0</v>
      </c>
      <c r="BF163" s="56">
        <f t="shared" si="29"/>
        <v>0</v>
      </c>
      <c r="BG163" s="56">
        <f t="shared" si="29"/>
        <v>0</v>
      </c>
      <c r="BH163" s="58">
        <f t="shared" si="29"/>
        <v>0</v>
      </c>
      <c r="BJ163" s="18" t="s">
        <v>492</v>
      </c>
      <c r="BK163" s="18" t="str">
        <f t="shared" si="28"/>
        <v>033HAMILTON</v>
      </c>
    </row>
    <row r="164" spans="1:63" x14ac:dyDescent="0.25">
      <c r="A164" s="18" t="s">
        <v>126</v>
      </c>
      <c r="D164" s="53">
        <f>VLOOKUP($BK164,[1]TaxYear2019!$A$2:$J$433,5,FALSE)</f>
        <v>2.2200000000000002</v>
      </c>
      <c r="E164" s="54">
        <f>VLOOKUP($BK164,[1]TaxYear2019!$A$2:$J$433,6,FALSE)</f>
        <v>0</v>
      </c>
      <c r="F164" s="55">
        <f>VLOOKUP($BK164,[1]TaxYear2019!$A$2:$J$433,7,FALSE)</f>
        <v>0</v>
      </c>
      <c r="J164" s="54">
        <f>VLOOKUP($BK164,[1]TaxYear2020!$A$2:$J$433,5,FALSE)</f>
        <v>2.2200000000000002</v>
      </c>
      <c r="K164" s="54">
        <f>VLOOKUP($BK164,[1]TaxYear2020!$A$2:$J$433,6,FALSE)</f>
        <v>0</v>
      </c>
      <c r="L164" s="55">
        <f>VLOOKUP($BK164,[1]TaxYear2020!$A$2:$J$433,7,FALSE)</f>
        <v>0</v>
      </c>
      <c r="P164" s="54">
        <f>VLOOKUP($BK164,[1]TaxYear2021!$A$2:$J$433,5,FALSE)</f>
        <v>2.2200000000000002</v>
      </c>
      <c r="Q164" s="54">
        <f>VLOOKUP($BK164,[1]TaxYear2021!$A$2:$J$433,6,FALSE)</f>
        <v>0</v>
      </c>
      <c r="R164" s="54">
        <f>VLOOKUP($BK164,[1]TaxYear2021!$A$2:$J$433,7,FALSE)</f>
        <v>0</v>
      </c>
      <c r="S164" s="53">
        <v>1.7356</v>
      </c>
      <c r="V164" s="54">
        <f>VLOOKUP($BK164,[1]TaxYear2022!$A$2:$J$433,5,FALSE)</f>
        <v>2.2200000000000002</v>
      </c>
      <c r="W164" s="54">
        <f>VLOOKUP($BK164,[1]TaxYear2022!$A$2:$J$433,6,FALSE)</f>
        <v>0</v>
      </c>
      <c r="X164" s="55">
        <f>VLOOKUP($BK164,[1]TaxYear2022!$A$2:$J$433,7,FALSE)</f>
        <v>0</v>
      </c>
      <c r="AB164" s="54">
        <f>VLOOKUP($BK164,[1]TaxYear2023!$A$2:$J$433,5,FALSE)</f>
        <v>2.2200000000000002</v>
      </c>
      <c r="AC164" s="54">
        <f>VLOOKUP($BK164,[1]TaxYear2023!$A$2:$J$433,6,FALSE)</f>
        <v>0</v>
      </c>
      <c r="AD164" s="55">
        <f>VLOOKUP($BK164,[1]TaxYear2023!$A$2:$J$433,7,FALSE)</f>
        <v>0</v>
      </c>
      <c r="AH164" s="54">
        <f>VLOOKUP($BK164,[1]TaxYear2024!$A$2:$J$433,5,FALSE)</f>
        <v>2.2200000000000002</v>
      </c>
      <c r="AI164" s="54">
        <f>VLOOKUP($BK164,[1]TaxYear2024!$A$2:$J$433,6,FALSE)</f>
        <v>0</v>
      </c>
      <c r="AJ164" s="55">
        <f>VLOOKUP($BK164,[1]TaxYear2024!$A$2:$J$433,7,FALSE)</f>
        <v>0</v>
      </c>
      <c r="AN164" s="54">
        <f>VLOOKUP($BK164,[1]TaxYear2025!$A$2:$J$433,5,FALSE)</f>
        <v>2.2200000000000002</v>
      </c>
      <c r="AO164" s="54">
        <f>VLOOKUP($BK164,[1]TaxYear2025!$A$2:$J$433,6,FALSE)</f>
        <v>0</v>
      </c>
      <c r="AP164" s="55">
        <f>VLOOKUP($BK164,[1]TaxYear2025!$A$2:$J$433,7,FALSE)</f>
        <v>0</v>
      </c>
      <c r="AQ164" s="56">
        <f t="shared" si="24"/>
        <v>0</v>
      </c>
      <c r="AR164" s="56">
        <f t="shared" si="24"/>
        <v>0</v>
      </c>
      <c r="AS164" s="56">
        <f t="shared" si="24"/>
        <v>0</v>
      </c>
      <c r="AT164" s="57">
        <f t="shared" si="25"/>
        <v>0</v>
      </c>
      <c r="AU164" s="56">
        <f t="shared" si="25"/>
        <v>0</v>
      </c>
      <c r="AV164" s="58">
        <f t="shared" si="25"/>
        <v>0</v>
      </c>
      <c r="AW164" s="56">
        <f t="shared" si="26"/>
        <v>0.27909656602903898</v>
      </c>
      <c r="AX164" s="56">
        <f t="shared" si="26"/>
        <v>0</v>
      </c>
      <c r="AY164" s="58">
        <f t="shared" si="26"/>
        <v>0</v>
      </c>
      <c r="AZ164" s="56">
        <f t="shared" si="27"/>
        <v>0</v>
      </c>
      <c r="BA164" s="56">
        <f t="shared" si="27"/>
        <v>0</v>
      </c>
      <c r="BB164" s="58">
        <f t="shared" si="27"/>
        <v>0</v>
      </c>
      <c r="BC164" s="56">
        <f t="shared" si="30"/>
        <v>0</v>
      </c>
      <c r="BD164" s="56">
        <f t="shared" si="30"/>
        <v>0</v>
      </c>
      <c r="BE164" s="58">
        <f t="shared" si="30"/>
        <v>0</v>
      </c>
      <c r="BF164" s="56">
        <f t="shared" si="29"/>
        <v>0</v>
      </c>
      <c r="BG164" s="56">
        <f t="shared" si="29"/>
        <v>0</v>
      </c>
      <c r="BH164" s="58">
        <f t="shared" si="29"/>
        <v>0</v>
      </c>
      <c r="BJ164" s="18" t="s">
        <v>125</v>
      </c>
      <c r="BK164" s="18" t="str">
        <f t="shared" si="28"/>
        <v>034HANCOCK</v>
      </c>
    </row>
    <row r="165" spans="1:63" x14ac:dyDescent="0.25">
      <c r="A165" s="18" t="s">
        <v>130</v>
      </c>
      <c r="B165" s="18" t="s">
        <v>502</v>
      </c>
      <c r="D165" s="53">
        <f>VLOOKUP($BK165,[1]TaxYear2019!$A$2:$J$433,5,FALSE)</f>
        <v>2.5499999999999998</v>
      </c>
      <c r="E165" s="54">
        <f>VLOOKUP($BK165,[1]TaxYear2019!$A$2:$J$433,6,FALSE)</f>
        <v>1.1541999999999999</v>
      </c>
      <c r="F165" s="55">
        <f>VLOOKUP($BK165,[1]TaxYear2019!$A$2:$J$433,7,FALSE)</f>
        <v>0</v>
      </c>
      <c r="J165" s="54">
        <f>VLOOKUP($BK165,[1]TaxYear2020!$A$2:$J$433,5,FALSE)</f>
        <v>2.5499999999999998</v>
      </c>
      <c r="K165" s="54">
        <f>VLOOKUP($BK165,[1]TaxYear2020!$A$2:$J$433,6,FALSE)</f>
        <v>1.1541999999999999</v>
      </c>
      <c r="L165" s="55">
        <f>VLOOKUP($BK165,[1]TaxYear2020!$A$2:$J$433,7,FALSE)</f>
        <v>0</v>
      </c>
      <c r="P165" s="54">
        <f>VLOOKUP($BK165,[1]TaxYear2021!$A$2:$J$433,5,FALSE)</f>
        <v>2.5499999999999998</v>
      </c>
      <c r="Q165" s="54">
        <f>VLOOKUP($BK165,[1]TaxYear2021!$A$2:$J$433,6,FALSE)</f>
        <v>1.1541999999999999</v>
      </c>
      <c r="R165" s="54">
        <f>VLOOKUP($BK165,[1]TaxYear2021!$A$2:$J$433,7,FALSE)</f>
        <v>0</v>
      </c>
      <c r="V165" s="54">
        <f>VLOOKUP($BK165,[1]TaxYear2022!$A$2:$J$433,5,FALSE)</f>
        <v>2.5499999999999998</v>
      </c>
      <c r="W165" s="54">
        <f>VLOOKUP($BK165,[1]TaxYear2022!$A$2:$J$433,6,FALSE)</f>
        <v>1.1541999999999999</v>
      </c>
      <c r="X165" s="55">
        <f>VLOOKUP($BK165,[1]TaxYear2022!$A$2:$J$433,7,FALSE)</f>
        <v>0</v>
      </c>
      <c r="Y165" s="53">
        <v>1.8102</v>
      </c>
      <c r="Z165" s="54">
        <v>0.83889999999999998</v>
      </c>
      <c r="AB165" s="54">
        <f>VLOOKUP($BK165,[1]TaxYear2023!$A$2:$J$433,5,FALSE)</f>
        <v>1.8102</v>
      </c>
      <c r="AC165" s="54">
        <f>VLOOKUP($BK165,[1]TaxYear2023!$A$2:$J$433,6,FALSE)</f>
        <v>0.83889999999999998</v>
      </c>
      <c r="AD165" s="55">
        <f>VLOOKUP($BK165,[1]TaxYear2023!$A$2:$J$433,7,FALSE)</f>
        <v>0</v>
      </c>
      <c r="AH165" s="54">
        <f>VLOOKUP($BK165,[1]TaxYear2024!$A$2:$J$433,5,FALSE)</f>
        <v>1.81</v>
      </c>
      <c r="AI165" s="54">
        <f>VLOOKUP($BK165,[1]TaxYear2024!$A$2:$J$433,6,FALSE)</f>
        <v>0.83889999999999998</v>
      </c>
      <c r="AJ165" s="55">
        <f>VLOOKUP($BK165,[1]TaxYear2024!$A$2:$J$433,7,FALSE)</f>
        <v>0</v>
      </c>
      <c r="AN165" s="54">
        <f>VLOOKUP($BK165,[1]TaxYear2025!$A$2:$J$433,5,FALSE)</f>
        <v>1.8102</v>
      </c>
      <c r="AO165" s="54">
        <f>VLOOKUP($BK165,[1]TaxYear2025!$A$2:$J$433,6,FALSE)</f>
        <v>0.83889999999999998</v>
      </c>
      <c r="AP165" s="55">
        <f>VLOOKUP($BK165,[1]TaxYear2025!$A$2:$J$433,7,FALSE)</f>
        <v>0</v>
      </c>
      <c r="AQ165" s="56">
        <f t="shared" si="24"/>
        <v>0</v>
      </c>
      <c r="AR165" s="56">
        <f t="shared" si="24"/>
        <v>0</v>
      </c>
      <c r="AS165" s="56">
        <f t="shared" si="24"/>
        <v>0</v>
      </c>
      <c r="AT165" s="57">
        <f t="shared" si="25"/>
        <v>0</v>
      </c>
      <c r="AU165" s="56">
        <f t="shared" si="25"/>
        <v>0</v>
      </c>
      <c r="AV165" s="58">
        <f t="shared" si="25"/>
        <v>0</v>
      </c>
      <c r="AW165" s="56">
        <f t="shared" si="26"/>
        <v>0</v>
      </c>
      <c r="AX165" s="56">
        <f t="shared" si="26"/>
        <v>0</v>
      </c>
      <c r="AY165" s="58">
        <f t="shared" si="26"/>
        <v>0</v>
      </c>
      <c r="AZ165" s="56">
        <f t="shared" si="27"/>
        <v>0</v>
      </c>
      <c r="BA165" s="56">
        <f t="shared" si="27"/>
        <v>0</v>
      </c>
      <c r="BB165" s="58">
        <f t="shared" si="27"/>
        <v>0</v>
      </c>
      <c r="BC165" s="56">
        <f t="shared" si="30"/>
        <v>-1.1048502927857307E-4</v>
      </c>
      <c r="BD165" s="56">
        <f t="shared" si="30"/>
        <v>0</v>
      </c>
      <c r="BE165" s="58">
        <f t="shared" si="30"/>
        <v>0</v>
      </c>
      <c r="BF165" s="56">
        <f t="shared" si="29"/>
        <v>1.1049723756895169E-4</v>
      </c>
      <c r="BG165" s="56">
        <f t="shared" si="29"/>
        <v>0</v>
      </c>
      <c r="BH165" s="58">
        <f t="shared" si="29"/>
        <v>0</v>
      </c>
      <c r="BJ165" s="18" t="s">
        <v>129</v>
      </c>
      <c r="BK165" s="18" t="str">
        <f t="shared" si="28"/>
        <v>035HARDEMANBOLIVAR</v>
      </c>
    </row>
    <row r="166" spans="1:63" x14ac:dyDescent="0.25">
      <c r="A166" s="18" t="s">
        <v>130</v>
      </c>
      <c r="B166" s="18" t="s">
        <v>454</v>
      </c>
      <c r="D166" s="53">
        <f>VLOOKUP($BK166,[1]TaxYear2019!$A$2:$J$433,5,FALSE)</f>
        <v>2.5499999999999998</v>
      </c>
      <c r="E166" s="54">
        <f>VLOOKUP($BK166,[1]TaxYear2019!$A$2:$J$433,6,FALSE)</f>
        <v>0.75</v>
      </c>
      <c r="F166" s="55">
        <f>VLOOKUP($BK166,[1]TaxYear2019!$A$2:$J$433,7,FALSE)</f>
        <v>0</v>
      </c>
      <c r="J166" s="54">
        <f>VLOOKUP($BK166,[1]TaxYear2020!$A$2:$J$433,5,FALSE)</f>
        <v>2.5499999999999998</v>
      </c>
      <c r="K166" s="54">
        <f>VLOOKUP($BK166,[1]TaxYear2020!$A$2:$J$433,6,FALSE)</f>
        <v>0.75</v>
      </c>
      <c r="L166" s="55">
        <f>VLOOKUP($BK166,[1]TaxYear2020!$A$2:$J$433,7,FALSE)</f>
        <v>0</v>
      </c>
      <c r="P166" s="54">
        <f>VLOOKUP($BK166,[1]TaxYear2021!$A$2:$J$433,5,FALSE)</f>
        <v>2.5499999999999998</v>
      </c>
      <c r="Q166" s="54">
        <f>VLOOKUP($BK166,[1]TaxYear2021!$A$2:$J$433,6,FALSE)</f>
        <v>0.75</v>
      </c>
      <c r="R166" s="54">
        <f>VLOOKUP($BK166,[1]TaxYear2021!$A$2:$J$433,7,FALSE)</f>
        <v>0</v>
      </c>
      <c r="V166" s="54">
        <f>VLOOKUP($BK166,[1]TaxYear2022!$A$2:$J$433,5,FALSE)</f>
        <v>2.5499999999999998</v>
      </c>
      <c r="W166" s="54">
        <f>VLOOKUP($BK166,[1]TaxYear2022!$A$2:$J$433,6,FALSE)</f>
        <v>0.75</v>
      </c>
      <c r="X166" s="55">
        <f>VLOOKUP($BK166,[1]TaxYear2022!$A$2:$J$433,7,FALSE)</f>
        <v>0</v>
      </c>
      <c r="Y166" s="53">
        <v>1.8102</v>
      </c>
      <c r="Z166" s="54">
        <v>0.56440000000000001</v>
      </c>
      <c r="AB166" s="54">
        <f>VLOOKUP($BK166,[1]TaxYear2023!$A$2:$J$433,5,FALSE)</f>
        <v>1.8102</v>
      </c>
      <c r="AC166" s="54">
        <f>VLOOKUP($BK166,[1]TaxYear2023!$A$2:$J$433,6,FALSE)</f>
        <v>0.75</v>
      </c>
      <c r="AD166" s="55">
        <f>VLOOKUP($BK166,[1]TaxYear2023!$A$2:$J$433,7,FALSE)</f>
        <v>0</v>
      </c>
      <c r="AH166" s="54">
        <f>VLOOKUP($BK166,[1]TaxYear2024!$A$2:$J$433,5,FALSE)</f>
        <v>1.81</v>
      </c>
      <c r="AI166" s="54">
        <f>VLOOKUP($BK166,[1]TaxYear2024!$A$2:$J$433,6,FALSE)</f>
        <v>1.5</v>
      </c>
      <c r="AJ166" s="55">
        <f>VLOOKUP($BK166,[1]TaxYear2024!$A$2:$J$433,7,FALSE)</f>
        <v>0</v>
      </c>
      <c r="AN166" s="54">
        <f>VLOOKUP($BK166,[1]TaxYear2025!$A$2:$J$433,5,FALSE)</f>
        <v>1.8102</v>
      </c>
      <c r="AO166" s="54">
        <f>VLOOKUP($BK166,[1]TaxYear2025!$A$2:$J$433,6,FALSE)</f>
        <v>1.5</v>
      </c>
      <c r="AP166" s="55">
        <f>VLOOKUP($BK166,[1]TaxYear2025!$A$2:$J$433,7,FALSE)</f>
        <v>0</v>
      </c>
      <c r="AQ166" s="56">
        <f t="shared" si="24"/>
        <v>0</v>
      </c>
      <c r="AR166" s="56">
        <f t="shared" si="24"/>
        <v>0</v>
      </c>
      <c r="AS166" s="56">
        <f t="shared" si="24"/>
        <v>0</v>
      </c>
      <c r="AT166" s="57">
        <f t="shared" si="25"/>
        <v>0</v>
      </c>
      <c r="AU166" s="56">
        <f t="shared" si="25"/>
        <v>0</v>
      </c>
      <c r="AV166" s="58">
        <f t="shared" si="25"/>
        <v>0</v>
      </c>
      <c r="AW166" s="56">
        <f t="shared" si="26"/>
        <v>0</v>
      </c>
      <c r="AX166" s="56">
        <f t="shared" si="26"/>
        <v>0</v>
      </c>
      <c r="AY166" s="58">
        <f t="shared" si="26"/>
        <v>0</v>
      </c>
      <c r="AZ166" s="56">
        <f t="shared" si="27"/>
        <v>0</v>
      </c>
      <c r="BA166" s="56">
        <f t="shared" si="27"/>
        <v>0.32884479092841956</v>
      </c>
      <c r="BB166" s="58">
        <f t="shared" si="27"/>
        <v>0</v>
      </c>
      <c r="BC166" s="56">
        <f t="shared" si="30"/>
        <v>-1.1048502927857307E-4</v>
      </c>
      <c r="BD166" s="56">
        <f t="shared" si="30"/>
        <v>1</v>
      </c>
      <c r="BE166" s="58">
        <f t="shared" si="30"/>
        <v>0</v>
      </c>
      <c r="BF166" s="56">
        <f t="shared" si="29"/>
        <v>1.1049723756895169E-4</v>
      </c>
      <c r="BG166" s="56">
        <f t="shared" si="29"/>
        <v>0</v>
      </c>
      <c r="BH166" s="58">
        <f t="shared" si="29"/>
        <v>0</v>
      </c>
      <c r="BJ166" s="18" t="s">
        <v>129</v>
      </c>
      <c r="BK166" s="18" t="str">
        <f t="shared" si="28"/>
        <v>035HARDEMANGRAND JUNCTION</v>
      </c>
    </row>
    <row r="167" spans="1:63" x14ac:dyDescent="0.25">
      <c r="A167" s="18" t="s">
        <v>130</v>
      </c>
      <c r="B167" s="18" t="s">
        <v>503</v>
      </c>
      <c r="D167" s="53">
        <f>VLOOKUP($BK167,[1]TaxYear2019!$A$2:$J$433,5,FALSE)</f>
        <v>2.5499999999999998</v>
      </c>
      <c r="E167" s="54">
        <f>VLOOKUP($BK167,[1]TaxYear2019!$A$2:$J$433,6,FALSE)</f>
        <v>0.1608</v>
      </c>
      <c r="F167" s="55">
        <f>VLOOKUP($BK167,[1]TaxYear2019!$A$2:$J$433,7,FALSE)</f>
        <v>0</v>
      </c>
      <c r="J167" s="54">
        <f>VLOOKUP($BK167,[1]TaxYear2020!$A$2:$J$433,5,FALSE)</f>
        <v>2.5499999999999998</v>
      </c>
      <c r="K167" s="54">
        <f>VLOOKUP($BK167,[1]TaxYear2020!$A$2:$J$433,6,FALSE)</f>
        <v>0.1608</v>
      </c>
      <c r="L167" s="55">
        <f>VLOOKUP($BK167,[1]TaxYear2020!$A$2:$J$433,7,FALSE)</f>
        <v>0</v>
      </c>
      <c r="P167" s="54">
        <f>VLOOKUP($BK167,[1]TaxYear2021!$A$2:$J$433,5,FALSE)</f>
        <v>2.5499999999999998</v>
      </c>
      <c r="Q167" s="54">
        <f>VLOOKUP($BK167,[1]TaxYear2021!$A$2:$J$433,6,FALSE)</f>
        <v>0.1608</v>
      </c>
      <c r="R167" s="54">
        <f>VLOOKUP($BK167,[1]TaxYear2021!$A$2:$J$433,7,FALSE)</f>
        <v>0</v>
      </c>
      <c r="V167" s="54">
        <f>VLOOKUP($BK167,[1]TaxYear2022!$A$2:$J$433,5,FALSE)</f>
        <v>2.5499999999999998</v>
      </c>
      <c r="W167" s="54">
        <f>VLOOKUP($BK167,[1]TaxYear2022!$A$2:$J$433,6,FALSE)</f>
        <v>0.1608</v>
      </c>
      <c r="X167" s="55">
        <f>VLOOKUP($BK167,[1]TaxYear2022!$A$2:$J$433,7,FALSE)</f>
        <v>0</v>
      </c>
      <c r="Y167" s="53">
        <v>1.8102</v>
      </c>
      <c r="Z167" s="54">
        <v>0.10920000000000001</v>
      </c>
      <c r="AB167" s="54">
        <f>VLOOKUP($BK167,[1]TaxYear2023!$A$2:$J$433,5,FALSE)</f>
        <v>1.8102</v>
      </c>
      <c r="AC167" s="54">
        <f>VLOOKUP($BK167,[1]TaxYear2023!$A$2:$J$433,6,FALSE)</f>
        <v>0.1608</v>
      </c>
      <c r="AD167" s="55">
        <f>VLOOKUP($BK167,[1]TaxYear2023!$A$2:$J$433,7,FALSE)</f>
        <v>0</v>
      </c>
      <c r="AH167" s="54">
        <f>VLOOKUP($BK167,[1]TaxYear2024!$A$2:$J$433,5,FALSE)</f>
        <v>1.81</v>
      </c>
      <c r="AI167" s="54">
        <f>VLOOKUP($BK167,[1]TaxYear2024!$A$2:$J$433,6,FALSE)</f>
        <v>0.1608</v>
      </c>
      <c r="AJ167" s="55">
        <f>VLOOKUP($BK167,[1]TaxYear2024!$A$2:$J$433,7,FALSE)</f>
        <v>0</v>
      </c>
      <c r="AN167" s="54">
        <f>VLOOKUP($BK167,[1]TaxYear2025!$A$2:$J$433,5,FALSE)</f>
        <v>1.8102</v>
      </c>
      <c r="AO167" s="54">
        <f>VLOOKUP($BK167,[1]TaxYear2025!$A$2:$J$433,6,FALSE)</f>
        <v>0.20080000000000001</v>
      </c>
      <c r="AP167" s="55">
        <f>VLOOKUP($BK167,[1]TaxYear2025!$A$2:$J$433,7,FALSE)</f>
        <v>0</v>
      </c>
      <c r="AQ167" s="56">
        <f t="shared" ref="AQ167:AS230" si="31">IF(G167&gt;0,(J167/G167)-1,IF(D167&gt;0,(J167/D167)-1,0))</f>
        <v>0</v>
      </c>
      <c r="AR167" s="56">
        <f t="shared" si="31"/>
        <v>0</v>
      </c>
      <c r="AS167" s="56">
        <f t="shared" si="31"/>
        <v>0</v>
      </c>
      <c r="AT167" s="57">
        <f t="shared" ref="AT167:AV230" si="32">IF(M167&gt;0,(P167/M167)-1,IF(J167&gt;0,(P167/J167)-1,0))</f>
        <v>0</v>
      </c>
      <c r="AU167" s="56">
        <f t="shared" si="32"/>
        <v>0</v>
      </c>
      <c r="AV167" s="58">
        <f t="shared" si="32"/>
        <v>0</v>
      </c>
      <c r="AW167" s="56">
        <f t="shared" ref="AW167:AY230" si="33">IF(S167&gt;0,(V167/S167)-1,IF(P167&gt;0,(V167/P167)-1,0))</f>
        <v>0</v>
      </c>
      <c r="AX167" s="56">
        <f t="shared" si="33"/>
        <v>0</v>
      </c>
      <c r="AY167" s="58">
        <f t="shared" si="33"/>
        <v>0</v>
      </c>
      <c r="AZ167" s="56">
        <f t="shared" si="27"/>
        <v>0</v>
      </c>
      <c r="BA167" s="56">
        <f t="shared" si="27"/>
        <v>0.4725274725274724</v>
      </c>
      <c r="BB167" s="58">
        <f t="shared" si="27"/>
        <v>0</v>
      </c>
      <c r="BC167" s="56">
        <f t="shared" si="30"/>
        <v>-1.1048502927857307E-4</v>
      </c>
      <c r="BD167" s="56">
        <f t="shared" si="30"/>
        <v>0</v>
      </c>
      <c r="BE167" s="58">
        <f t="shared" si="30"/>
        <v>0</v>
      </c>
      <c r="BF167" s="56">
        <f t="shared" si="29"/>
        <v>1.1049723756895169E-4</v>
      </c>
      <c r="BG167" s="56">
        <f t="shared" si="29"/>
        <v>0.24875621890547261</v>
      </c>
      <c r="BH167" s="58">
        <f t="shared" si="29"/>
        <v>0</v>
      </c>
      <c r="BJ167" s="18" t="s">
        <v>129</v>
      </c>
      <c r="BK167" s="18" t="str">
        <f t="shared" si="28"/>
        <v>035HARDEMANHICKORY VALLEY</v>
      </c>
    </row>
    <row r="168" spans="1:63" x14ac:dyDescent="0.25">
      <c r="A168" s="18" t="s">
        <v>130</v>
      </c>
      <c r="B168" s="18" t="s">
        <v>504</v>
      </c>
      <c r="D168" s="53">
        <f>VLOOKUP($BK168,[1]TaxYear2019!$A$2:$J$433,5,FALSE)</f>
        <v>2.5499999999999998</v>
      </c>
      <c r="E168" s="54">
        <f>VLOOKUP($BK168,[1]TaxYear2019!$A$2:$J$433,6,FALSE)</f>
        <v>0.4783</v>
      </c>
      <c r="F168" s="55">
        <f>VLOOKUP($BK168,[1]TaxYear2019!$A$2:$J$433,7,FALSE)</f>
        <v>0</v>
      </c>
      <c r="J168" s="54">
        <f>VLOOKUP($BK168,[1]TaxYear2020!$A$2:$J$433,5,FALSE)</f>
        <v>2.5499999999999998</v>
      </c>
      <c r="K168" s="54">
        <f>VLOOKUP($BK168,[1]TaxYear2020!$A$2:$J$433,6,FALSE)</f>
        <v>0.4783</v>
      </c>
      <c r="L168" s="55">
        <f>VLOOKUP($BK168,[1]TaxYear2020!$A$2:$J$433,7,FALSE)</f>
        <v>0</v>
      </c>
      <c r="P168" s="54">
        <f>VLOOKUP($BK168,[1]TaxYear2021!$A$2:$J$433,5,FALSE)</f>
        <v>2.5499999999999998</v>
      </c>
      <c r="Q168" s="54">
        <f>VLOOKUP($BK168,[1]TaxYear2021!$A$2:$J$433,6,FALSE)</f>
        <v>0.4783</v>
      </c>
      <c r="R168" s="54">
        <f>VLOOKUP($BK168,[1]TaxYear2021!$A$2:$J$433,7,FALSE)</f>
        <v>0</v>
      </c>
      <c r="V168" s="54">
        <f>VLOOKUP($BK168,[1]TaxYear2022!$A$2:$J$433,5,FALSE)</f>
        <v>2.5499999999999998</v>
      </c>
      <c r="W168" s="54">
        <f>VLOOKUP($BK168,[1]TaxYear2022!$A$2:$J$433,6,FALSE)</f>
        <v>0.4783</v>
      </c>
      <c r="X168" s="55">
        <f>VLOOKUP($BK168,[1]TaxYear2022!$A$2:$J$433,7,FALSE)</f>
        <v>0</v>
      </c>
      <c r="Y168" s="53">
        <v>1.8102</v>
      </c>
      <c r="Z168" s="54">
        <v>0.3286</v>
      </c>
      <c r="AB168" s="54">
        <f>VLOOKUP($BK168,[1]TaxYear2023!$A$2:$J$433,5,FALSE)</f>
        <v>1.8102</v>
      </c>
      <c r="AC168" s="54">
        <f>VLOOKUP($BK168,[1]TaxYear2023!$A$2:$J$433,6,FALSE)</f>
        <v>0.3286</v>
      </c>
      <c r="AD168" s="55">
        <f>VLOOKUP($BK168,[1]TaxYear2023!$A$2:$J$433,7,FALSE)</f>
        <v>0</v>
      </c>
      <c r="AH168" s="54">
        <f>VLOOKUP($BK168,[1]TaxYear2024!$A$2:$J$433,5,FALSE)</f>
        <v>1.81</v>
      </c>
      <c r="AI168" s="54">
        <f>VLOOKUP($BK168,[1]TaxYear2024!$A$2:$J$433,6,FALSE)</f>
        <v>0.3286</v>
      </c>
      <c r="AJ168" s="55">
        <f>VLOOKUP($BK168,[1]TaxYear2024!$A$2:$J$433,7,FALSE)</f>
        <v>0</v>
      </c>
      <c r="AN168" s="54">
        <f>VLOOKUP($BK168,[1]TaxYear2025!$A$2:$J$433,5,FALSE)</f>
        <v>1.8102</v>
      </c>
      <c r="AO168" s="54">
        <f>VLOOKUP($BK168,[1]TaxYear2025!$A$2:$J$433,6,FALSE)</f>
        <v>0.3286</v>
      </c>
      <c r="AP168" s="55">
        <f>VLOOKUP($BK168,[1]TaxYear2025!$A$2:$J$433,7,FALSE)</f>
        <v>0</v>
      </c>
      <c r="AQ168" s="56">
        <f t="shared" si="31"/>
        <v>0</v>
      </c>
      <c r="AR168" s="56">
        <f t="shared" si="31"/>
        <v>0</v>
      </c>
      <c r="AS168" s="56">
        <f t="shared" si="31"/>
        <v>0</v>
      </c>
      <c r="AT168" s="57">
        <f t="shared" si="32"/>
        <v>0</v>
      </c>
      <c r="AU168" s="56">
        <f t="shared" si="32"/>
        <v>0</v>
      </c>
      <c r="AV168" s="58">
        <f t="shared" si="32"/>
        <v>0</v>
      </c>
      <c r="AW168" s="56">
        <f t="shared" si="33"/>
        <v>0</v>
      </c>
      <c r="AX168" s="56">
        <f t="shared" si="33"/>
        <v>0</v>
      </c>
      <c r="AY168" s="58">
        <f t="shared" si="33"/>
        <v>0</v>
      </c>
      <c r="AZ168" s="56">
        <f t="shared" ref="AZ168:BB231" si="34">IF(Y168&gt;0,(AB168/Y168)-1,IF(V168&gt;0,(AB168/V168)-1,0))</f>
        <v>0</v>
      </c>
      <c r="BA168" s="56">
        <f t="shared" si="34"/>
        <v>0</v>
      </c>
      <c r="BB168" s="58">
        <f t="shared" si="34"/>
        <v>0</v>
      </c>
      <c r="BC168" s="56">
        <f t="shared" si="30"/>
        <v>-1.1048502927857307E-4</v>
      </c>
      <c r="BD168" s="56">
        <f t="shared" si="30"/>
        <v>0</v>
      </c>
      <c r="BE168" s="58">
        <f t="shared" si="30"/>
        <v>0</v>
      </c>
      <c r="BF168" s="56">
        <f t="shared" si="29"/>
        <v>1.1049723756895169E-4</v>
      </c>
      <c r="BG168" s="56">
        <f t="shared" si="29"/>
        <v>0</v>
      </c>
      <c r="BH168" s="58">
        <f t="shared" si="29"/>
        <v>0</v>
      </c>
      <c r="BJ168" s="18" t="s">
        <v>129</v>
      </c>
      <c r="BK168" s="18" t="str">
        <f t="shared" si="28"/>
        <v>035HARDEMANHORNSBY</v>
      </c>
    </row>
    <row r="169" spans="1:63" x14ac:dyDescent="0.25">
      <c r="A169" s="18" t="s">
        <v>130</v>
      </c>
      <c r="B169" s="18" t="s">
        <v>505</v>
      </c>
      <c r="D169" s="53">
        <f>VLOOKUP($BK169,[1]TaxYear2019!$A$2:$J$433,5,FALSE)</f>
        <v>2.5499999999999998</v>
      </c>
      <c r="E169" s="54">
        <f>VLOOKUP($BK169,[1]TaxYear2019!$A$2:$J$433,6,FALSE)</f>
        <v>0.98250000000000004</v>
      </c>
      <c r="F169" s="55">
        <f>VLOOKUP($BK169,[1]TaxYear2019!$A$2:$J$433,7,FALSE)</f>
        <v>0</v>
      </c>
      <c r="J169" s="54">
        <f>VLOOKUP($BK169,[1]TaxYear2020!$A$2:$J$433,5,FALSE)</f>
        <v>2.5499999999999998</v>
      </c>
      <c r="K169" s="54">
        <f>VLOOKUP($BK169,[1]TaxYear2020!$A$2:$J$433,6,FALSE)</f>
        <v>0.92869999999999997</v>
      </c>
      <c r="L169" s="55">
        <f>VLOOKUP($BK169,[1]TaxYear2020!$A$2:$J$433,7,FALSE)</f>
        <v>0</v>
      </c>
      <c r="P169" s="54">
        <f>VLOOKUP($BK169,[1]TaxYear2021!$A$2:$J$433,5,FALSE)</f>
        <v>2.5499999999999998</v>
      </c>
      <c r="Q169" s="54">
        <f>VLOOKUP($BK169,[1]TaxYear2021!$A$2:$J$433,6,FALSE)</f>
        <v>0.92869999999999997</v>
      </c>
      <c r="R169" s="54">
        <f>VLOOKUP($BK169,[1]TaxYear2021!$A$2:$J$433,7,FALSE)</f>
        <v>0</v>
      </c>
      <c r="V169" s="54">
        <f>VLOOKUP($BK169,[1]TaxYear2022!$A$2:$J$433,5,FALSE)</f>
        <v>2.5499999999999998</v>
      </c>
      <c r="W169" s="54">
        <f>VLOOKUP($BK169,[1]TaxYear2022!$A$2:$J$433,6,FALSE)</f>
        <v>0.92869999999999997</v>
      </c>
      <c r="X169" s="55">
        <f>VLOOKUP($BK169,[1]TaxYear2022!$A$2:$J$433,7,FALSE)</f>
        <v>0</v>
      </c>
      <c r="Y169" s="53">
        <v>1.8102</v>
      </c>
      <c r="Z169" s="54">
        <v>0.68030000000000002</v>
      </c>
      <c r="AB169" s="54">
        <f>VLOOKUP($BK169,[1]TaxYear2023!$A$2:$J$433,5,FALSE)</f>
        <v>1.8102</v>
      </c>
      <c r="AC169" s="54">
        <f>VLOOKUP($BK169,[1]TaxYear2023!$A$2:$J$433,6,FALSE)</f>
        <v>0.68030000000000002</v>
      </c>
      <c r="AD169" s="55">
        <f>VLOOKUP($BK169,[1]TaxYear2023!$A$2:$J$433,7,FALSE)</f>
        <v>0</v>
      </c>
      <c r="AH169" s="54">
        <f>VLOOKUP($BK169,[1]TaxYear2024!$A$2:$J$433,5,FALSE)</f>
        <v>1.81</v>
      </c>
      <c r="AI169" s="54">
        <f>VLOOKUP($BK169,[1]TaxYear2024!$A$2:$J$433,6,FALSE)</f>
        <v>0.68030000000000002</v>
      </c>
      <c r="AJ169" s="55">
        <f>VLOOKUP($BK169,[1]TaxYear2024!$A$2:$J$433,7,FALSE)</f>
        <v>0</v>
      </c>
      <c r="AN169" s="54">
        <f>VLOOKUP($BK169,[1]TaxYear2025!$A$2:$J$433,5,FALSE)</f>
        <v>1.8102</v>
      </c>
      <c r="AO169" s="54">
        <f>VLOOKUP($BK169,[1]TaxYear2025!$A$2:$J$433,6,FALSE)</f>
        <v>0.68030000000000002</v>
      </c>
      <c r="AP169" s="55">
        <f>VLOOKUP($BK169,[1]TaxYear2025!$A$2:$J$433,7,FALSE)</f>
        <v>0</v>
      </c>
      <c r="AQ169" s="56">
        <f t="shared" si="31"/>
        <v>0</v>
      </c>
      <c r="AR169" s="56">
        <f t="shared" si="31"/>
        <v>-5.4758269720101893E-2</v>
      </c>
      <c r="AS169" s="56">
        <f t="shared" si="31"/>
        <v>0</v>
      </c>
      <c r="AT169" s="57">
        <f t="shared" si="32"/>
        <v>0</v>
      </c>
      <c r="AU169" s="56">
        <f t="shared" si="32"/>
        <v>0</v>
      </c>
      <c r="AV169" s="58">
        <f t="shared" si="32"/>
        <v>0</v>
      </c>
      <c r="AW169" s="56">
        <f t="shared" si="33"/>
        <v>0</v>
      </c>
      <c r="AX169" s="56">
        <f t="shared" si="33"/>
        <v>0</v>
      </c>
      <c r="AY169" s="58">
        <f t="shared" si="33"/>
        <v>0</v>
      </c>
      <c r="AZ169" s="56">
        <f t="shared" si="34"/>
        <v>0</v>
      </c>
      <c r="BA169" s="56">
        <f t="shared" si="34"/>
        <v>0</v>
      </c>
      <c r="BB169" s="58">
        <f t="shared" si="34"/>
        <v>0</v>
      </c>
      <c r="BC169" s="56">
        <f t="shared" si="30"/>
        <v>-1.1048502927857307E-4</v>
      </c>
      <c r="BD169" s="56">
        <f t="shared" si="30"/>
        <v>0</v>
      </c>
      <c r="BE169" s="58">
        <f t="shared" si="30"/>
        <v>0</v>
      </c>
      <c r="BF169" s="56">
        <f t="shared" si="29"/>
        <v>1.1049723756895169E-4</v>
      </c>
      <c r="BG169" s="56">
        <f t="shared" si="29"/>
        <v>0</v>
      </c>
      <c r="BH169" s="58">
        <f t="shared" si="29"/>
        <v>0</v>
      </c>
      <c r="BJ169" s="18" t="s">
        <v>129</v>
      </c>
      <c r="BK169" s="18" t="str">
        <f t="shared" si="28"/>
        <v>035HARDEMANMIDDLETON</v>
      </c>
    </row>
    <row r="170" spans="1:63" x14ac:dyDescent="0.25">
      <c r="A170" s="18" t="s">
        <v>130</v>
      </c>
      <c r="B170" s="18" t="s">
        <v>506</v>
      </c>
      <c r="D170" s="53">
        <f>VLOOKUP($BK170,[1]TaxYear2019!$A$2:$J$433,5,FALSE)</f>
        <v>2.5499999999999998</v>
      </c>
      <c r="E170" s="54">
        <f>VLOOKUP($BK170,[1]TaxYear2019!$A$2:$J$433,6,FALSE)</f>
        <v>0.6</v>
      </c>
      <c r="F170" s="55">
        <f>VLOOKUP($BK170,[1]TaxYear2019!$A$2:$J$433,7,FALSE)</f>
        <v>0</v>
      </c>
      <c r="J170" s="54">
        <f>VLOOKUP($BK170,[1]TaxYear2020!$A$2:$J$433,5,FALSE)</f>
        <v>2.5499999999999998</v>
      </c>
      <c r="K170" s="54">
        <f>VLOOKUP($BK170,[1]TaxYear2020!$A$2:$J$433,6,FALSE)</f>
        <v>0.6</v>
      </c>
      <c r="L170" s="55">
        <f>VLOOKUP($BK170,[1]TaxYear2020!$A$2:$J$433,7,FALSE)</f>
        <v>0</v>
      </c>
      <c r="P170" s="54">
        <f>VLOOKUP($BK170,[1]TaxYear2021!$A$2:$J$433,5,FALSE)</f>
        <v>2.5499999999999998</v>
      </c>
      <c r="Q170" s="54">
        <f>VLOOKUP($BK170,[1]TaxYear2021!$A$2:$J$433,6,FALSE)</f>
        <v>0.6</v>
      </c>
      <c r="R170" s="54">
        <f>VLOOKUP($BK170,[1]TaxYear2021!$A$2:$J$433,7,FALSE)</f>
        <v>0</v>
      </c>
      <c r="V170" s="54">
        <f>VLOOKUP($BK170,[1]TaxYear2022!$A$2:$J$433,5,FALSE)</f>
        <v>2.5499999999999998</v>
      </c>
      <c r="W170" s="54">
        <f>VLOOKUP($BK170,[1]TaxYear2022!$A$2:$J$433,6,FALSE)</f>
        <v>0.6</v>
      </c>
      <c r="X170" s="55">
        <f>VLOOKUP($BK170,[1]TaxYear2022!$A$2:$J$433,7,FALSE)</f>
        <v>0</v>
      </c>
      <c r="Y170" s="53">
        <v>1.8102</v>
      </c>
      <c r="Z170" s="54">
        <v>0.39789999999999998</v>
      </c>
      <c r="AB170" s="54">
        <f>VLOOKUP($BK170,[1]TaxYear2023!$A$2:$J$433,5,FALSE)</f>
        <v>1.8102</v>
      </c>
      <c r="AC170" s="54">
        <f>VLOOKUP($BK170,[1]TaxYear2023!$A$2:$J$433,6,FALSE)</f>
        <v>0.39789999999999998</v>
      </c>
      <c r="AD170" s="55">
        <f>VLOOKUP($BK170,[1]TaxYear2023!$A$2:$J$433,7,FALSE)</f>
        <v>0</v>
      </c>
      <c r="AH170" s="54">
        <f>VLOOKUP($BK170,[1]TaxYear2024!$A$2:$J$433,5,FALSE)</f>
        <v>1.81</v>
      </c>
      <c r="AI170" s="54">
        <f>VLOOKUP($BK170,[1]TaxYear2024!$A$2:$J$433,6,FALSE)</f>
        <v>0.39789999999999998</v>
      </c>
      <c r="AJ170" s="55">
        <f>VLOOKUP($BK170,[1]TaxYear2024!$A$2:$J$433,7,FALSE)</f>
        <v>0</v>
      </c>
      <c r="AN170" s="54">
        <f>VLOOKUP($BK170,[1]TaxYear2025!$A$2:$J$433,5,FALSE)</f>
        <v>1.8102</v>
      </c>
      <c r="AO170" s="54">
        <f>VLOOKUP($BK170,[1]TaxYear2025!$A$2:$J$433,6,FALSE)</f>
        <v>0.39789999999999998</v>
      </c>
      <c r="AP170" s="55">
        <f>VLOOKUP($BK170,[1]TaxYear2025!$A$2:$J$433,7,FALSE)</f>
        <v>0</v>
      </c>
      <c r="AQ170" s="56">
        <f t="shared" si="31"/>
        <v>0</v>
      </c>
      <c r="AR170" s="56">
        <f t="shared" si="31"/>
        <v>0</v>
      </c>
      <c r="AS170" s="56">
        <f t="shared" si="31"/>
        <v>0</v>
      </c>
      <c r="AT170" s="57">
        <f t="shared" si="32"/>
        <v>0</v>
      </c>
      <c r="AU170" s="56">
        <f t="shared" si="32"/>
        <v>0</v>
      </c>
      <c r="AV170" s="58">
        <f t="shared" si="32"/>
        <v>0</v>
      </c>
      <c r="AW170" s="56">
        <f t="shared" si="33"/>
        <v>0</v>
      </c>
      <c r="AX170" s="56">
        <f t="shared" si="33"/>
        <v>0</v>
      </c>
      <c r="AY170" s="58">
        <f t="shared" si="33"/>
        <v>0</v>
      </c>
      <c r="AZ170" s="56">
        <f t="shared" si="34"/>
        <v>0</v>
      </c>
      <c r="BA170" s="56">
        <f t="shared" si="34"/>
        <v>0</v>
      </c>
      <c r="BB170" s="58">
        <f t="shared" si="34"/>
        <v>0</v>
      </c>
      <c r="BC170" s="56">
        <f t="shared" si="30"/>
        <v>-1.1048502927857307E-4</v>
      </c>
      <c r="BD170" s="56">
        <f t="shared" si="30"/>
        <v>0</v>
      </c>
      <c r="BE170" s="58">
        <f t="shared" si="30"/>
        <v>0</v>
      </c>
      <c r="BF170" s="56">
        <f t="shared" si="29"/>
        <v>1.1049723756895169E-4</v>
      </c>
      <c r="BG170" s="56">
        <f t="shared" si="29"/>
        <v>0</v>
      </c>
      <c r="BH170" s="58">
        <f t="shared" si="29"/>
        <v>0</v>
      </c>
      <c r="BJ170" s="18" t="s">
        <v>129</v>
      </c>
      <c r="BK170" s="18" t="str">
        <f t="shared" si="28"/>
        <v>035HARDEMANTOONE</v>
      </c>
    </row>
    <row r="171" spans="1:63" x14ac:dyDescent="0.25">
      <c r="A171" s="18" t="s">
        <v>130</v>
      </c>
      <c r="B171" s="18" t="s">
        <v>507</v>
      </c>
      <c r="D171" s="53">
        <f>VLOOKUP($BK171,[1]TaxYear2019!$A$2:$J$433,5,FALSE)</f>
        <v>2.5499999999999998</v>
      </c>
      <c r="E171" s="54">
        <f>VLOOKUP($BK171,[1]TaxYear2019!$A$2:$J$433,6,FALSE)</f>
        <v>0.86209999999999998</v>
      </c>
      <c r="F171" s="55">
        <f>VLOOKUP($BK171,[1]TaxYear2019!$A$2:$J$433,7,FALSE)</f>
        <v>0</v>
      </c>
      <c r="J171" s="54">
        <f>VLOOKUP($BK171,[1]TaxYear2020!$A$2:$J$433,5,FALSE)</f>
        <v>2.5499999999999998</v>
      </c>
      <c r="K171" s="54">
        <f>VLOOKUP($BK171,[1]TaxYear2020!$A$2:$J$433,6,FALSE)</f>
        <v>0.86209999999999998</v>
      </c>
      <c r="L171" s="55">
        <f>VLOOKUP($BK171,[1]TaxYear2020!$A$2:$J$433,7,FALSE)</f>
        <v>0</v>
      </c>
      <c r="P171" s="54">
        <f>VLOOKUP($BK171,[1]TaxYear2021!$A$2:$J$433,5,FALSE)</f>
        <v>2.5499999999999998</v>
      </c>
      <c r="Q171" s="54">
        <f>VLOOKUP($BK171,[1]TaxYear2021!$A$2:$J$433,6,FALSE)</f>
        <v>0.86209999999999998</v>
      </c>
      <c r="R171" s="54">
        <f>VLOOKUP($BK171,[1]TaxYear2021!$A$2:$J$433,7,FALSE)</f>
        <v>0</v>
      </c>
      <c r="V171" s="54">
        <f>VLOOKUP($BK171,[1]TaxYear2022!$A$2:$J$433,5,FALSE)</f>
        <v>2.5499999999999998</v>
      </c>
      <c r="W171" s="54">
        <f>VLOOKUP($BK171,[1]TaxYear2022!$A$2:$J$433,6,FALSE)</f>
        <v>0.86209999999999998</v>
      </c>
      <c r="X171" s="55">
        <f>VLOOKUP($BK171,[1]TaxYear2022!$A$2:$J$433,7,FALSE)</f>
        <v>0</v>
      </c>
      <c r="Y171" s="53">
        <v>1.8102</v>
      </c>
      <c r="Z171" s="54">
        <v>0.63029999999999997</v>
      </c>
      <c r="AB171" s="54">
        <f>VLOOKUP($BK171,[1]TaxYear2023!$A$2:$J$433,5,FALSE)</f>
        <v>1.8102</v>
      </c>
      <c r="AC171" s="54">
        <f>VLOOKUP($BK171,[1]TaxYear2023!$A$2:$J$433,6,FALSE)</f>
        <v>0.63029999999999997</v>
      </c>
      <c r="AD171" s="55">
        <f>VLOOKUP($BK171,[1]TaxYear2023!$A$2:$J$433,7,FALSE)</f>
        <v>0</v>
      </c>
      <c r="AH171" s="54">
        <f>VLOOKUP($BK171,[1]TaxYear2024!$A$2:$J$433,5,FALSE)</f>
        <v>1.81</v>
      </c>
      <c r="AI171" s="54">
        <f>VLOOKUP($BK171,[1]TaxYear2024!$A$2:$J$433,6,FALSE)</f>
        <v>0.63029999999999997</v>
      </c>
      <c r="AJ171" s="55">
        <f>VLOOKUP($BK171,[1]TaxYear2024!$A$2:$J$433,7,FALSE)</f>
        <v>0</v>
      </c>
      <c r="AN171" s="54">
        <f>VLOOKUP($BK171,[1]TaxYear2025!$A$2:$J$433,5,FALSE)</f>
        <v>1.8102</v>
      </c>
      <c r="AO171" s="54">
        <f>VLOOKUP($BK171,[1]TaxYear2025!$A$2:$J$433,6,FALSE)</f>
        <v>0.86209999999999998</v>
      </c>
      <c r="AP171" s="55">
        <f>VLOOKUP($BK171,[1]TaxYear2025!$A$2:$J$433,7,FALSE)</f>
        <v>0</v>
      </c>
      <c r="AQ171" s="56">
        <f t="shared" si="31"/>
        <v>0</v>
      </c>
      <c r="AR171" s="56">
        <f t="shared" si="31"/>
        <v>0</v>
      </c>
      <c r="AS171" s="56">
        <f t="shared" si="31"/>
        <v>0</v>
      </c>
      <c r="AT171" s="57">
        <f t="shared" si="32"/>
        <v>0</v>
      </c>
      <c r="AU171" s="56">
        <f t="shared" si="32"/>
        <v>0</v>
      </c>
      <c r="AV171" s="58">
        <f t="shared" si="32"/>
        <v>0</v>
      </c>
      <c r="AW171" s="56">
        <f t="shared" si="33"/>
        <v>0</v>
      </c>
      <c r="AX171" s="56">
        <f t="shared" si="33"/>
        <v>0</v>
      </c>
      <c r="AY171" s="58">
        <f t="shared" si="33"/>
        <v>0</v>
      </c>
      <c r="AZ171" s="56">
        <f t="shared" si="34"/>
        <v>0</v>
      </c>
      <c r="BA171" s="56">
        <f t="shared" si="34"/>
        <v>0</v>
      </c>
      <c r="BB171" s="58">
        <f t="shared" si="34"/>
        <v>0</v>
      </c>
      <c r="BC171" s="56">
        <f t="shared" si="30"/>
        <v>-1.1048502927857307E-4</v>
      </c>
      <c r="BD171" s="56">
        <f t="shared" si="30"/>
        <v>0</v>
      </c>
      <c r="BE171" s="58">
        <f t="shared" si="30"/>
        <v>0</v>
      </c>
      <c r="BF171" s="56">
        <f t="shared" si="29"/>
        <v>1.1049723756895169E-4</v>
      </c>
      <c r="BG171" s="56">
        <f t="shared" si="29"/>
        <v>0.36776138346818987</v>
      </c>
      <c r="BH171" s="58">
        <f t="shared" si="29"/>
        <v>0</v>
      </c>
      <c r="BJ171" s="18" t="s">
        <v>129</v>
      </c>
      <c r="BK171" s="18" t="str">
        <f t="shared" si="28"/>
        <v>035HARDEMANWHITEVILLE</v>
      </c>
    </row>
    <row r="172" spans="1:63" x14ac:dyDescent="0.25">
      <c r="A172" s="18" t="s">
        <v>130</v>
      </c>
      <c r="D172" s="53">
        <f>VLOOKUP($BK172,[1]TaxYear2019!$A$2:$J$433,5,FALSE)</f>
        <v>2.5499999999999998</v>
      </c>
      <c r="E172" s="54">
        <f>VLOOKUP($BK172,[1]TaxYear2019!$A$2:$J$433,6,FALSE)</f>
        <v>0</v>
      </c>
      <c r="F172" s="55">
        <f>VLOOKUP($BK172,[1]TaxYear2019!$A$2:$J$433,7,FALSE)</f>
        <v>0</v>
      </c>
      <c r="J172" s="54">
        <f>VLOOKUP($BK172,[1]TaxYear2020!$A$2:$J$433,5,FALSE)</f>
        <v>2.5499999999999998</v>
      </c>
      <c r="K172" s="54">
        <f>VLOOKUP($BK172,[1]TaxYear2020!$A$2:$J$433,6,FALSE)</f>
        <v>0</v>
      </c>
      <c r="L172" s="55">
        <f>VLOOKUP($BK172,[1]TaxYear2020!$A$2:$J$433,7,FALSE)</f>
        <v>0</v>
      </c>
      <c r="P172" s="54">
        <f>VLOOKUP($BK172,[1]TaxYear2021!$A$2:$J$433,5,FALSE)</f>
        <v>2.5499999999999998</v>
      </c>
      <c r="Q172" s="54">
        <f>VLOOKUP($BK172,[1]TaxYear2021!$A$2:$J$433,6,FALSE)</f>
        <v>0</v>
      </c>
      <c r="R172" s="54">
        <f>VLOOKUP($BK172,[1]TaxYear2021!$A$2:$J$433,7,FALSE)</f>
        <v>0</v>
      </c>
      <c r="V172" s="54">
        <f>VLOOKUP($BK172,[1]TaxYear2022!$A$2:$J$433,5,FALSE)</f>
        <v>2.5499999999999998</v>
      </c>
      <c r="W172" s="54">
        <f>VLOOKUP($BK172,[1]TaxYear2022!$A$2:$J$433,6,FALSE)</f>
        <v>0</v>
      </c>
      <c r="X172" s="55">
        <f>VLOOKUP($BK172,[1]TaxYear2022!$A$2:$J$433,7,FALSE)</f>
        <v>0</v>
      </c>
      <c r="Y172" s="53">
        <v>1.8102</v>
      </c>
      <c r="AB172" s="54">
        <f>VLOOKUP($BK172,[1]TaxYear2023!$A$2:$J$433,5,FALSE)</f>
        <v>1.8102</v>
      </c>
      <c r="AC172" s="54">
        <f>VLOOKUP($BK172,[1]TaxYear2023!$A$2:$J$433,6,FALSE)</f>
        <v>0</v>
      </c>
      <c r="AD172" s="55">
        <f>VLOOKUP($BK172,[1]TaxYear2023!$A$2:$J$433,7,FALSE)</f>
        <v>0</v>
      </c>
      <c r="AH172" s="54">
        <f>VLOOKUP($BK172,[1]TaxYear2024!$A$2:$J$433,5,FALSE)</f>
        <v>1.81</v>
      </c>
      <c r="AI172" s="54">
        <f>VLOOKUP($BK172,[1]TaxYear2024!$A$2:$J$433,6,FALSE)</f>
        <v>0</v>
      </c>
      <c r="AJ172" s="55">
        <f>VLOOKUP($BK172,[1]TaxYear2024!$A$2:$J$433,7,FALSE)</f>
        <v>0</v>
      </c>
      <c r="AN172" s="54">
        <f>VLOOKUP($BK172,[1]TaxYear2025!$A$2:$J$433,5,FALSE)</f>
        <v>1.8102</v>
      </c>
      <c r="AO172" s="54">
        <f>VLOOKUP($BK172,[1]TaxYear2025!$A$2:$J$433,6,FALSE)</f>
        <v>0</v>
      </c>
      <c r="AP172" s="55">
        <f>VLOOKUP($BK172,[1]TaxYear2025!$A$2:$J$433,7,FALSE)</f>
        <v>0</v>
      </c>
      <c r="AQ172" s="56">
        <f t="shared" si="31"/>
        <v>0</v>
      </c>
      <c r="AR172" s="56">
        <f t="shared" si="31"/>
        <v>0</v>
      </c>
      <c r="AS172" s="56">
        <f t="shared" si="31"/>
        <v>0</v>
      </c>
      <c r="AT172" s="57">
        <f t="shared" si="32"/>
        <v>0</v>
      </c>
      <c r="AU172" s="56">
        <f t="shared" si="32"/>
        <v>0</v>
      </c>
      <c r="AV172" s="58">
        <f t="shared" si="32"/>
        <v>0</v>
      </c>
      <c r="AW172" s="56">
        <f t="shared" si="33"/>
        <v>0</v>
      </c>
      <c r="AX172" s="56">
        <f t="shared" si="33"/>
        <v>0</v>
      </c>
      <c r="AY172" s="58">
        <f t="shared" si="33"/>
        <v>0</v>
      </c>
      <c r="AZ172" s="56">
        <f t="shared" si="34"/>
        <v>0</v>
      </c>
      <c r="BA172" s="56">
        <f t="shared" si="34"/>
        <v>0</v>
      </c>
      <c r="BB172" s="58">
        <f t="shared" si="34"/>
        <v>0</v>
      </c>
      <c r="BC172" s="56">
        <f t="shared" si="30"/>
        <v>-1.1048502927857307E-4</v>
      </c>
      <c r="BD172" s="56">
        <f t="shared" si="30"/>
        <v>0</v>
      </c>
      <c r="BE172" s="58">
        <f t="shared" si="30"/>
        <v>0</v>
      </c>
      <c r="BF172" s="56">
        <f t="shared" si="29"/>
        <v>1.1049723756895169E-4</v>
      </c>
      <c r="BG172" s="56">
        <f t="shared" si="29"/>
        <v>0</v>
      </c>
      <c r="BH172" s="58">
        <f t="shared" si="29"/>
        <v>0</v>
      </c>
      <c r="BJ172" s="18" t="s">
        <v>129</v>
      </c>
      <c r="BK172" s="18" t="str">
        <f t="shared" si="28"/>
        <v>035HARDEMAN</v>
      </c>
    </row>
    <row r="173" spans="1:63" x14ac:dyDescent="0.25">
      <c r="A173" s="18" t="s">
        <v>134</v>
      </c>
      <c r="B173" s="18" t="s">
        <v>508</v>
      </c>
      <c r="D173" s="53">
        <f>VLOOKUP($BK173,[1]TaxYear2019!$A$2:$J$433,5,FALSE)</f>
        <v>2.06</v>
      </c>
      <c r="E173" s="54">
        <f>VLOOKUP($BK173,[1]TaxYear2019!$A$2:$J$433,6,FALSE)</f>
        <v>0.75949999999999995</v>
      </c>
      <c r="F173" s="55">
        <f>VLOOKUP($BK173,[1]TaxYear2019!$A$2:$J$433,7,FALSE)</f>
        <v>0</v>
      </c>
      <c r="J173" s="54">
        <f>VLOOKUP($BK173,[1]TaxYear2020!$A$2:$J$433,5,FALSE)</f>
        <v>2.06</v>
      </c>
      <c r="K173" s="54">
        <f>VLOOKUP($BK173,[1]TaxYear2020!$A$2:$J$433,6,FALSE)</f>
        <v>0.75949999999999995</v>
      </c>
      <c r="L173" s="55">
        <f>VLOOKUP($BK173,[1]TaxYear2020!$A$2:$J$433,7,FALSE)</f>
        <v>0</v>
      </c>
      <c r="P173" s="54">
        <f>VLOOKUP($BK173,[1]TaxYear2021!$A$2:$J$433,5,FALSE)</f>
        <v>2.06</v>
      </c>
      <c r="Q173" s="54">
        <f>VLOOKUP($BK173,[1]TaxYear2021!$A$2:$J$433,6,FALSE)</f>
        <v>0.92500000000000004</v>
      </c>
      <c r="R173" s="54">
        <f>VLOOKUP($BK173,[1]TaxYear2021!$A$2:$J$433,7,FALSE)</f>
        <v>0</v>
      </c>
      <c r="V173" s="54">
        <f>VLOOKUP($BK173,[1]TaxYear2022!$A$2:$J$433,5,FALSE)</f>
        <v>2.06</v>
      </c>
      <c r="W173" s="54">
        <f>VLOOKUP($BK173,[1]TaxYear2022!$A$2:$J$433,6,FALSE)</f>
        <v>0.87760000000000005</v>
      </c>
      <c r="X173" s="55">
        <f>VLOOKUP($BK173,[1]TaxYear2022!$A$2:$J$433,7,FALSE)</f>
        <v>0</v>
      </c>
      <c r="Y173" s="53">
        <v>1.4924999999999999</v>
      </c>
      <c r="Z173" s="54">
        <v>0.67490000000000006</v>
      </c>
      <c r="AB173" s="54">
        <f>VLOOKUP($BK173,[1]TaxYear2023!$A$2:$J$433,5,FALSE)</f>
        <v>1.75</v>
      </c>
      <c r="AC173" s="54">
        <f>VLOOKUP($BK173,[1]TaxYear2023!$A$2:$J$433,6,FALSE)</f>
        <v>0.67490000000000006</v>
      </c>
      <c r="AD173" s="55">
        <f>VLOOKUP($BK173,[1]TaxYear2023!$A$2:$J$433,7,FALSE)</f>
        <v>0</v>
      </c>
      <c r="AH173" s="54">
        <f>VLOOKUP($BK173,[1]TaxYear2024!$A$2:$J$433,5,FALSE)</f>
        <v>1.75</v>
      </c>
      <c r="AI173" s="54">
        <f>VLOOKUP($BK173,[1]TaxYear2024!$A$2:$J$433,6,FALSE)</f>
        <v>0.67490000000000006</v>
      </c>
      <c r="AJ173" s="55">
        <f>VLOOKUP($BK173,[1]TaxYear2024!$A$2:$J$433,7,FALSE)</f>
        <v>0</v>
      </c>
      <c r="AN173" s="54">
        <f>VLOOKUP($BK173,[1]TaxYear2025!$A$2:$J$433,5,FALSE)</f>
        <v>1.75</v>
      </c>
      <c r="AO173" s="54">
        <f>VLOOKUP($BK173,[1]TaxYear2025!$A$2:$J$433,6,FALSE)</f>
        <v>0.67490000000000006</v>
      </c>
      <c r="AP173" s="55">
        <f>VLOOKUP($BK173,[1]TaxYear2025!$A$2:$J$433,7,FALSE)</f>
        <v>0</v>
      </c>
      <c r="AQ173" s="56">
        <f t="shared" si="31"/>
        <v>0</v>
      </c>
      <c r="AR173" s="56">
        <f t="shared" si="31"/>
        <v>0</v>
      </c>
      <c r="AS173" s="56">
        <f t="shared" si="31"/>
        <v>0</v>
      </c>
      <c r="AT173" s="57">
        <f t="shared" si="32"/>
        <v>0</v>
      </c>
      <c r="AU173" s="56">
        <f t="shared" si="32"/>
        <v>0.21790651744568801</v>
      </c>
      <c r="AV173" s="58">
        <f t="shared" si="32"/>
        <v>0</v>
      </c>
      <c r="AW173" s="56">
        <f t="shared" si="33"/>
        <v>0</v>
      </c>
      <c r="AX173" s="56">
        <f t="shared" si="33"/>
        <v>-5.1243243243243253E-2</v>
      </c>
      <c r="AY173" s="58">
        <f t="shared" si="33"/>
        <v>0</v>
      </c>
      <c r="AZ173" s="56">
        <f t="shared" si="34"/>
        <v>0.17252931323283094</v>
      </c>
      <c r="BA173" s="56">
        <f t="shared" si="34"/>
        <v>0</v>
      </c>
      <c r="BB173" s="58">
        <f t="shared" si="34"/>
        <v>0</v>
      </c>
      <c r="BC173" s="56">
        <f t="shared" si="30"/>
        <v>0</v>
      </c>
      <c r="BD173" s="56">
        <f t="shared" si="30"/>
        <v>0</v>
      </c>
      <c r="BE173" s="58">
        <f t="shared" si="30"/>
        <v>0</v>
      </c>
      <c r="BF173" s="56">
        <f t="shared" si="29"/>
        <v>0</v>
      </c>
      <c r="BG173" s="56">
        <f t="shared" si="29"/>
        <v>0</v>
      </c>
      <c r="BH173" s="58">
        <f t="shared" si="29"/>
        <v>0</v>
      </c>
      <c r="BJ173" s="18" t="s">
        <v>133</v>
      </c>
      <c r="BK173" s="18" t="str">
        <f t="shared" si="28"/>
        <v>036HARDINADAMSVILLE</v>
      </c>
    </row>
    <row r="174" spans="1:63" x14ac:dyDescent="0.25">
      <c r="A174" s="18" t="s">
        <v>134</v>
      </c>
      <c r="B174" s="18" t="s">
        <v>509</v>
      </c>
      <c r="P174" s="54">
        <f>VLOOKUP($BK174,[1]TaxYear2021!$A$2:$J$433,5,FALSE)</f>
        <v>2.06</v>
      </c>
      <c r="Q174" s="54">
        <f>VLOOKUP($BK174,[1]TaxYear2021!$A$2:$J$433,6,FALSE)</f>
        <v>0.83</v>
      </c>
      <c r="R174" s="54">
        <f>VLOOKUP($BK174,[1]TaxYear2021!$A$2:$J$433,7,FALSE)</f>
        <v>0</v>
      </c>
      <c r="V174" s="54">
        <f>VLOOKUP($BK174,[1]TaxYear2022!$A$2:$J$433,5,FALSE)</f>
        <v>2.06</v>
      </c>
      <c r="W174" s="54">
        <f>VLOOKUP($BK174,[1]TaxYear2022!$A$2:$J$433,6,FALSE)</f>
        <v>0.81230000000000002</v>
      </c>
      <c r="X174" s="55">
        <f>VLOOKUP($BK174,[1]TaxYear2022!$A$2:$J$433,7,FALSE)</f>
        <v>0</v>
      </c>
      <c r="Y174" s="53">
        <v>1.4924999999999999</v>
      </c>
      <c r="Z174" s="54">
        <v>0.51600000000000001</v>
      </c>
      <c r="AB174" s="54">
        <f>VLOOKUP($BK174,[1]TaxYear2023!$A$2:$J$433,5,FALSE)</f>
        <v>1.75</v>
      </c>
      <c r="AC174" s="54">
        <f>VLOOKUP($BK174,[1]TaxYear2023!$A$2:$J$433,6,FALSE)</f>
        <v>0.51600000000000001</v>
      </c>
      <c r="AD174" s="55">
        <f>VLOOKUP($BK174,[1]TaxYear2023!$A$2:$J$433,7,FALSE)</f>
        <v>0</v>
      </c>
      <c r="AH174" s="54">
        <f>VLOOKUP($BK174,[1]TaxYear2024!$A$2:$J$433,5,FALSE)</f>
        <v>1.75</v>
      </c>
      <c r="AI174" s="54">
        <f>VLOOKUP($BK174,[1]TaxYear2024!$A$2:$J$433,6,FALSE)</f>
        <v>0.51600000000000001</v>
      </c>
      <c r="AJ174" s="55">
        <f>VLOOKUP($BK174,[1]TaxYear2024!$A$2:$J$433,7,FALSE)</f>
        <v>0</v>
      </c>
      <c r="AQ174" s="56">
        <f t="shared" si="31"/>
        <v>0</v>
      </c>
      <c r="AR174" s="56">
        <f t="shared" si="31"/>
        <v>0</v>
      </c>
      <c r="AS174" s="56">
        <f t="shared" si="31"/>
        <v>0</v>
      </c>
      <c r="AT174" s="57">
        <f t="shared" si="32"/>
        <v>0</v>
      </c>
      <c r="AU174" s="56">
        <f t="shared" si="32"/>
        <v>0</v>
      </c>
      <c r="AV174" s="58">
        <f t="shared" si="32"/>
        <v>0</v>
      </c>
      <c r="AW174" s="56">
        <f t="shared" si="33"/>
        <v>0</v>
      </c>
      <c r="AX174" s="56">
        <f t="shared" si="33"/>
        <v>-2.1325301204819236E-2</v>
      </c>
      <c r="AY174" s="58">
        <f t="shared" si="33"/>
        <v>0</v>
      </c>
      <c r="AZ174" s="56">
        <f t="shared" si="34"/>
        <v>0.17252931323283094</v>
      </c>
      <c r="BA174" s="56">
        <f t="shared" si="34"/>
        <v>0</v>
      </c>
      <c r="BB174" s="58">
        <f t="shared" si="34"/>
        <v>0</v>
      </c>
      <c r="BC174" s="56">
        <f t="shared" si="30"/>
        <v>0</v>
      </c>
      <c r="BD174" s="56">
        <f t="shared" si="30"/>
        <v>0</v>
      </c>
      <c r="BE174" s="58">
        <f t="shared" si="30"/>
        <v>0</v>
      </c>
      <c r="BF174" s="56">
        <f t="shared" si="29"/>
        <v>-1</v>
      </c>
      <c r="BG174" s="56">
        <f t="shared" si="29"/>
        <v>-1</v>
      </c>
      <c r="BH174" s="58">
        <f t="shared" si="29"/>
        <v>0</v>
      </c>
      <c r="BJ174" s="18" t="s">
        <v>133</v>
      </c>
      <c r="BK174" s="18" t="str">
        <f t="shared" si="28"/>
        <v>036HARDINSALTILLO</v>
      </c>
    </row>
    <row r="175" spans="1:63" x14ac:dyDescent="0.25">
      <c r="A175" s="18" t="s">
        <v>134</v>
      </c>
      <c r="B175" s="18" t="s">
        <v>510</v>
      </c>
      <c r="D175" s="53">
        <f>VLOOKUP($BK175,[1]TaxYear2019!$A$2:$J$433,5,FALSE)</f>
        <v>2.06</v>
      </c>
      <c r="E175" s="54">
        <f>VLOOKUP($BK175,[1]TaxYear2019!$A$2:$J$433,6,FALSE)</f>
        <v>0.7</v>
      </c>
      <c r="F175" s="55">
        <f>VLOOKUP($BK175,[1]TaxYear2019!$A$2:$J$433,7,FALSE)</f>
        <v>0</v>
      </c>
      <c r="J175" s="54">
        <f>VLOOKUP($BK175,[1]TaxYear2020!$A$2:$J$433,5,FALSE)</f>
        <v>2.06</v>
      </c>
      <c r="K175" s="54">
        <f>VLOOKUP($BK175,[1]TaxYear2020!$A$2:$J$433,6,FALSE)</f>
        <v>0.7</v>
      </c>
      <c r="L175" s="55">
        <f>VLOOKUP($BK175,[1]TaxYear2020!$A$2:$J$433,7,FALSE)</f>
        <v>0</v>
      </c>
      <c r="P175" s="54">
        <f>VLOOKUP($BK175,[1]TaxYear2021!$A$2:$J$433,5,FALSE)</f>
        <v>2.06</v>
      </c>
      <c r="Q175" s="54">
        <f>VLOOKUP($BK175,[1]TaxYear2021!$A$2:$J$433,6,FALSE)</f>
        <v>0.7</v>
      </c>
      <c r="R175" s="54">
        <f>VLOOKUP($BK175,[1]TaxYear2021!$A$2:$J$433,7,FALSE)</f>
        <v>0</v>
      </c>
      <c r="V175" s="54">
        <f>VLOOKUP($BK175,[1]TaxYear2022!$A$2:$J$433,5,FALSE)</f>
        <v>2.06</v>
      </c>
      <c r="W175" s="54">
        <f>VLOOKUP($BK175,[1]TaxYear2022!$A$2:$J$433,6,FALSE)</f>
        <v>0.7</v>
      </c>
      <c r="X175" s="55">
        <f>VLOOKUP($BK175,[1]TaxYear2022!$A$2:$J$433,7,FALSE)</f>
        <v>0</v>
      </c>
      <c r="Y175" s="53">
        <v>1.4924999999999999</v>
      </c>
      <c r="Z175" s="54">
        <v>0.50749999999999995</v>
      </c>
      <c r="AB175" s="54">
        <f>VLOOKUP($BK175,[1]TaxYear2023!$A$2:$J$433,5,FALSE)</f>
        <v>1.75</v>
      </c>
      <c r="AC175" s="54">
        <f>VLOOKUP($BK175,[1]TaxYear2023!$A$2:$J$433,6,FALSE)</f>
        <v>0.7</v>
      </c>
      <c r="AD175" s="55">
        <f>VLOOKUP($BK175,[1]TaxYear2023!$A$2:$J$433,7,FALSE)</f>
        <v>0</v>
      </c>
      <c r="AH175" s="54">
        <f>VLOOKUP($BK175,[1]TaxYear2024!$A$2:$J$433,5,FALSE)</f>
        <v>1.75</v>
      </c>
      <c r="AI175" s="54">
        <f>VLOOKUP($BK175,[1]TaxYear2024!$A$2:$J$433,6,FALSE)</f>
        <v>0.7</v>
      </c>
      <c r="AJ175" s="55">
        <f>VLOOKUP($BK175,[1]TaxYear2024!$A$2:$J$433,7,FALSE)</f>
        <v>0</v>
      </c>
      <c r="AN175" s="54">
        <f>VLOOKUP($BK175,[1]TaxYear2025!$A$2:$J$433,5,FALSE)</f>
        <v>1.75</v>
      </c>
      <c r="AO175" s="54">
        <f>VLOOKUP($BK175,[1]TaxYear2025!$A$2:$J$433,6,FALSE)</f>
        <v>0.7</v>
      </c>
      <c r="AP175" s="55">
        <f>VLOOKUP($BK175,[1]TaxYear2025!$A$2:$J$433,7,FALSE)</f>
        <v>0</v>
      </c>
      <c r="AQ175" s="56">
        <f t="shared" si="31"/>
        <v>0</v>
      </c>
      <c r="AR175" s="56">
        <f t="shared" si="31"/>
        <v>0</v>
      </c>
      <c r="AS175" s="56">
        <f t="shared" si="31"/>
        <v>0</v>
      </c>
      <c r="AT175" s="57">
        <f t="shared" si="32"/>
        <v>0</v>
      </c>
      <c r="AU175" s="56">
        <f t="shared" si="32"/>
        <v>0</v>
      </c>
      <c r="AV175" s="58">
        <f t="shared" si="32"/>
        <v>0</v>
      </c>
      <c r="AW175" s="56">
        <f t="shared" si="33"/>
        <v>0</v>
      </c>
      <c r="AX175" s="56">
        <f t="shared" si="33"/>
        <v>0</v>
      </c>
      <c r="AY175" s="58">
        <f t="shared" si="33"/>
        <v>0</v>
      </c>
      <c r="AZ175" s="56">
        <f t="shared" si="34"/>
        <v>0.17252931323283094</v>
      </c>
      <c r="BA175" s="56">
        <f t="shared" si="34"/>
        <v>0.3793103448275863</v>
      </c>
      <c r="BB175" s="58">
        <f t="shared" si="34"/>
        <v>0</v>
      </c>
      <c r="BC175" s="56">
        <f t="shared" si="30"/>
        <v>0</v>
      </c>
      <c r="BD175" s="56">
        <f t="shared" si="30"/>
        <v>0</v>
      </c>
      <c r="BE175" s="58">
        <f t="shared" si="30"/>
        <v>0</v>
      </c>
      <c r="BF175" s="56">
        <f t="shared" si="29"/>
        <v>0</v>
      </c>
      <c r="BG175" s="56">
        <f t="shared" si="29"/>
        <v>0</v>
      </c>
      <c r="BH175" s="58">
        <f t="shared" si="29"/>
        <v>0</v>
      </c>
      <c r="BJ175" s="18" t="s">
        <v>133</v>
      </c>
      <c r="BK175" s="18" t="str">
        <f t="shared" si="28"/>
        <v>036HARDINSAVANNAH</v>
      </c>
    </row>
    <row r="176" spans="1:63" x14ac:dyDescent="0.25">
      <c r="A176" s="18" t="s">
        <v>134</v>
      </c>
      <c r="D176" s="53">
        <f>VLOOKUP($BK176,[1]TaxYear2019!$A$2:$J$433,5,FALSE)</f>
        <v>2.06</v>
      </c>
      <c r="E176" s="54">
        <f>VLOOKUP($BK176,[1]TaxYear2019!$A$2:$J$433,6,FALSE)</f>
        <v>0</v>
      </c>
      <c r="F176" s="55">
        <f>VLOOKUP($BK176,[1]TaxYear2019!$A$2:$J$433,7,FALSE)</f>
        <v>0</v>
      </c>
      <c r="J176" s="54">
        <f>VLOOKUP($BK176,[1]TaxYear2020!$A$2:$J$433,5,FALSE)</f>
        <v>2.06</v>
      </c>
      <c r="K176" s="54">
        <f>VLOOKUP($BK176,[1]TaxYear2020!$A$2:$J$433,6,FALSE)</f>
        <v>0</v>
      </c>
      <c r="L176" s="55">
        <f>VLOOKUP($BK176,[1]TaxYear2020!$A$2:$J$433,7,FALSE)</f>
        <v>0</v>
      </c>
      <c r="P176" s="54">
        <f>VLOOKUP($BK176,[1]TaxYear2021!$A$2:$J$433,5,FALSE)</f>
        <v>2.06</v>
      </c>
      <c r="Q176" s="54">
        <f>VLOOKUP($BK176,[1]TaxYear2021!$A$2:$J$433,6,FALSE)</f>
        <v>0</v>
      </c>
      <c r="R176" s="54">
        <f>VLOOKUP($BK176,[1]TaxYear2021!$A$2:$J$433,7,FALSE)</f>
        <v>0</v>
      </c>
      <c r="V176" s="54">
        <f>VLOOKUP($BK176,[1]TaxYear2022!$A$2:$J$433,5,FALSE)</f>
        <v>2.06</v>
      </c>
      <c r="W176" s="54">
        <f>VLOOKUP($BK176,[1]TaxYear2022!$A$2:$J$433,6,FALSE)</f>
        <v>0</v>
      </c>
      <c r="X176" s="55">
        <f>VLOOKUP($BK176,[1]TaxYear2022!$A$2:$J$433,7,FALSE)</f>
        <v>0</v>
      </c>
      <c r="Y176" s="53">
        <v>1.4924999999999999</v>
      </c>
      <c r="AB176" s="54">
        <f>VLOOKUP($BK176,[1]TaxYear2023!$A$2:$J$433,5,FALSE)</f>
        <v>1.75</v>
      </c>
      <c r="AC176" s="54">
        <f>VLOOKUP($BK176,[1]TaxYear2023!$A$2:$J$433,6,FALSE)</f>
        <v>0</v>
      </c>
      <c r="AD176" s="55">
        <f>VLOOKUP($BK176,[1]TaxYear2023!$A$2:$J$433,7,FALSE)</f>
        <v>0</v>
      </c>
      <c r="AH176" s="54">
        <f>VLOOKUP($BK176,[1]TaxYear2024!$A$2:$J$433,5,FALSE)</f>
        <v>1.75</v>
      </c>
      <c r="AI176" s="54">
        <f>VLOOKUP($BK176,[1]TaxYear2024!$A$2:$J$433,6,FALSE)</f>
        <v>0</v>
      </c>
      <c r="AJ176" s="55">
        <f>VLOOKUP($BK176,[1]TaxYear2024!$A$2:$J$433,7,FALSE)</f>
        <v>0</v>
      </c>
      <c r="AN176" s="54">
        <f>VLOOKUP($BK176,[1]TaxYear2025!$A$2:$J$433,5,FALSE)</f>
        <v>1.75</v>
      </c>
      <c r="AO176" s="54">
        <f>VLOOKUP($BK176,[1]TaxYear2025!$A$2:$J$433,6,FALSE)</f>
        <v>0</v>
      </c>
      <c r="AP176" s="55">
        <f>VLOOKUP($BK176,[1]TaxYear2025!$A$2:$J$433,7,FALSE)</f>
        <v>0</v>
      </c>
      <c r="AQ176" s="56">
        <f t="shared" si="31"/>
        <v>0</v>
      </c>
      <c r="AR176" s="56">
        <f t="shared" si="31"/>
        <v>0</v>
      </c>
      <c r="AS176" s="56">
        <f t="shared" si="31"/>
        <v>0</v>
      </c>
      <c r="AT176" s="57">
        <f t="shared" si="32"/>
        <v>0</v>
      </c>
      <c r="AU176" s="56">
        <f t="shared" si="32"/>
        <v>0</v>
      </c>
      <c r="AV176" s="58">
        <f t="shared" si="32"/>
        <v>0</v>
      </c>
      <c r="AW176" s="56">
        <f t="shared" si="33"/>
        <v>0</v>
      </c>
      <c r="AX176" s="56">
        <f t="shared" si="33"/>
        <v>0</v>
      </c>
      <c r="AY176" s="58">
        <f t="shared" si="33"/>
        <v>0</v>
      </c>
      <c r="AZ176" s="56">
        <f t="shared" si="34"/>
        <v>0.17252931323283094</v>
      </c>
      <c r="BA176" s="56">
        <f t="shared" si="34"/>
        <v>0</v>
      </c>
      <c r="BB176" s="58">
        <f t="shared" si="34"/>
        <v>0</v>
      </c>
      <c r="BC176" s="56">
        <f t="shared" si="30"/>
        <v>0</v>
      </c>
      <c r="BD176" s="56">
        <f t="shared" si="30"/>
        <v>0</v>
      </c>
      <c r="BE176" s="58">
        <f t="shared" si="30"/>
        <v>0</v>
      </c>
      <c r="BF176" s="56">
        <f t="shared" si="29"/>
        <v>0</v>
      </c>
      <c r="BG176" s="56">
        <f t="shared" si="29"/>
        <v>0</v>
      </c>
      <c r="BH176" s="58">
        <f t="shared" si="29"/>
        <v>0</v>
      </c>
      <c r="BJ176" s="18" t="s">
        <v>133</v>
      </c>
      <c r="BK176" s="18" t="str">
        <f t="shared" si="28"/>
        <v>036HARDIN</v>
      </c>
    </row>
    <row r="177" spans="1:63" x14ac:dyDescent="0.25">
      <c r="A177" s="18" t="s">
        <v>138</v>
      </c>
      <c r="B177" s="18" t="s">
        <v>511</v>
      </c>
      <c r="D177" s="53">
        <f>VLOOKUP($BK177,[1]TaxYear2019!$A$2:$J$433,5,FALSE)</f>
        <v>2.5323000000000002</v>
      </c>
      <c r="E177" s="54">
        <f>VLOOKUP($BK177,[1]TaxYear2019!$A$2:$J$433,6,FALSE)</f>
        <v>0.72</v>
      </c>
      <c r="F177" s="55">
        <f>VLOOKUP($BK177,[1]TaxYear2019!$A$2:$J$433,7,FALSE)</f>
        <v>0</v>
      </c>
      <c r="J177" s="54">
        <f>VLOOKUP($BK177,[1]TaxYear2020!$A$2:$J$433,5,FALSE)</f>
        <v>2.5323000000000002</v>
      </c>
      <c r="K177" s="54">
        <f>VLOOKUP($BK177,[1]TaxYear2020!$A$2:$J$433,6,FALSE)</f>
        <v>0.72</v>
      </c>
      <c r="L177" s="55">
        <f>VLOOKUP($BK177,[1]TaxYear2020!$A$2:$J$433,7,FALSE)</f>
        <v>0</v>
      </c>
      <c r="M177" s="53">
        <v>2.1677</v>
      </c>
      <c r="N177" s="54">
        <v>0.65639999999999998</v>
      </c>
      <c r="P177" s="54">
        <f>VLOOKUP($BK177,[1]TaxYear2021!$A$2:$J$433,5,FALSE)</f>
        <v>2.1677</v>
      </c>
      <c r="Q177" s="54">
        <f>VLOOKUP($BK177,[1]TaxYear2021!$A$2:$J$433,6,FALSE)</f>
        <v>0.65639999999999998</v>
      </c>
      <c r="R177" s="54">
        <f>VLOOKUP($BK177,[1]TaxYear2021!$A$2:$J$433,7,FALSE)</f>
        <v>0</v>
      </c>
      <c r="V177" s="54">
        <f>VLOOKUP($BK177,[1]TaxYear2022!$A$2:$J$433,5,FALSE)</f>
        <v>2.3176999999999999</v>
      </c>
      <c r="W177" s="54">
        <f>VLOOKUP($BK177,[1]TaxYear2022!$A$2:$J$433,6,FALSE)</f>
        <v>0.66</v>
      </c>
      <c r="X177" s="55">
        <f>VLOOKUP($BK177,[1]TaxYear2022!$A$2:$J$433,7,FALSE)</f>
        <v>0</v>
      </c>
      <c r="AB177" s="54">
        <f>VLOOKUP($BK177,[1]TaxYear2023!$A$2:$J$433,5,FALSE)</f>
        <v>2.3247</v>
      </c>
      <c r="AC177" s="54">
        <f>VLOOKUP($BK177,[1]TaxYear2023!$A$2:$J$433,6,FALSE)</f>
        <v>0.86</v>
      </c>
      <c r="AD177" s="55">
        <f>VLOOKUP($BK177,[1]TaxYear2023!$A$2:$J$433,7,FALSE)</f>
        <v>0</v>
      </c>
      <c r="AH177" s="54">
        <f>VLOOKUP($BK177,[1]TaxYear2024!$A$2:$J$433,5,FALSE)</f>
        <v>2.5546000000000002</v>
      </c>
      <c r="AI177" s="54">
        <f>VLOOKUP($BK177,[1]TaxYear2024!$A$2:$J$433,6,FALSE)</f>
        <v>0.99</v>
      </c>
      <c r="AJ177" s="55">
        <f>VLOOKUP($BK177,[1]TaxYear2024!$A$2:$J$433,7,FALSE)</f>
        <v>0</v>
      </c>
      <c r="AN177" s="54">
        <f>VLOOKUP($BK177,[1]TaxYear2025!$A$2:$J$433,5,FALSE)</f>
        <v>2.5546000000000002</v>
      </c>
      <c r="AO177" s="54">
        <f>VLOOKUP($BK177,[1]TaxYear2025!$A$2:$J$433,6,FALSE)</f>
        <v>0.99</v>
      </c>
      <c r="AP177" s="55">
        <f>VLOOKUP($BK177,[1]TaxYear2025!$A$2:$J$433,7,FALSE)</f>
        <v>0</v>
      </c>
      <c r="AQ177" s="56">
        <f t="shared" si="31"/>
        <v>0</v>
      </c>
      <c r="AR177" s="56">
        <f t="shared" si="31"/>
        <v>0</v>
      </c>
      <c r="AS177" s="56">
        <f t="shared" si="31"/>
        <v>0</v>
      </c>
      <c r="AT177" s="57">
        <f t="shared" si="32"/>
        <v>0</v>
      </c>
      <c r="AU177" s="56">
        <f t="shared" si="32"/>
        <v>0</v>
      </c>
      <c r="AV177" s="58">
        <f t="shared" si="32"/>
        <v>0</v>
      </c>
      <c r="AW177" s="56">
        <f t="shared" si="33"/>
        <v>6.9197767218710959E-2</v>
      </c>
      <c r="AX177" s="56">
        <f t="shared" si="33"/>
        <v>5.4844606946984342E-3</v>
      </c>
      <c r="AY177" s="58">
        <f t="shared" si="33"/>
        <v>0</v>
      </c>
      <c r="AZ177" s="56">
        <f t="shared" si="34"/>
        <v>3.0202355783752743E-3</v>
      </c>
      <c r="BA177" s="56">
        <f t="shared" si="34"/>
        <v>0.30303030303030298</v>
      </c>
      <c r="BB177" s="58">
        <f t="shared" si="34"/>
        <v>0</v>
      </c>
      <c r="BC177" s="56">
        <f t="shared" si="30"/>
        <v>9.8894481008302337E-2</v>
      </c>
      <c r="BD177" s="56">
        <f t="shared" si="30"/>
        <v>0.15116279069767447</v>
      </c>
      <c r="BE177" s="58">
        <f t="shared" si="30"/>
        <v>0</v>
      </c>
      <c r="BF177" s="56">
        <f t="shared" si="29"/>
        <v>0</v>
      </c>
      <c r="BG177" s="56">
        <f t="shared" si="29"/>
        <v>0</v>
      </c>
      <c r="BH177" s="58">
        <f t="shared" si="29"/>
        <v>0</v>
      </c>
      <c r="BJ177" s="18" t="s">
        <v>137</v>
      </c>
      <c r="BK177" s="18" t="str">
        <f t="shared" si="28"/>
        <v>037HAWKINSBULLS GAP</v>
      </c>
    </row>
    <row r="178" spans="1:63" x14ac:dyDescent="0.25">
      <c r="A178" s="18" t="s">
        <v>138</v>
      </c>
      <c r="B178" s="18" t="s">
        <v>512</v>
      </c>
      <c r="D178" s="53">
        <f>VLOOKUP($BK178,[1]TaxYear2019!$A$2:$J$433,5,FALSE)</f>
        <v>2.5323000000000002</v>
      </c>
      <c r="E178" s="54">
        <f>VLOOKUP($BK178,[1]TaxYear2019!$A$2:$J$433,6,FALSE)</f>
        <v>1.1033999999999999</v>
      </c>
      <c r="F178" s="55">
        <f>VLOOKUP($BK178,[1]TaxYear2019!$A$2:$J$433,7,FALSE)</f>
        <v>0</v>
      </c>
      <c r="J178" s="54">
        <f>VLOOKUP($BK178,[1]TaxYear2020!$A$2:$J$433,5,FALSE)</f>
        <v>2.5323000000000002</v>
      </c>
      <c r="K178" s="54">
        <f>VLOOKUP($BK178,[1]TaxYear2020!$A$2:$J$433,6,FALSE)</f>
        <v>1.1033999999999999</v>
      </c>
      <c r="L178" s="55">
        <f>VLOOKUP($BK178,[1]TaxYear2020!$A$2:$J$433,7,FALSE)</f>
        <v>0</v>
      </c>
      <c r="M178" s="53">
        <v>2.1677</v>
      </c>
      <c r="N178" s="54">
        <v>0.96160000000000001</v>
      </c>
      <c r="P178" s="54">
        <f>VLOOKUP($BK178,[1]TaxYear2021!$A$2:$J$433,5,FALSE)</f>
        <v>2.1677</v>
      </c>
      <c r="Q178" s="54">
        <f>VLOOKUP($BK178,[1]TaxYear2021!$A$2:$J$433,6,FALSE)</f>
        <v>0.96160000000000001</v>
      </c>
      <c r="R178" s="54">
        <f>VLOOKUP($BK178,[1]TaxYear2021!$A$2:$J$433,7,FALSE)</f>
        <v>0</v>
      </c>
      <c r="V178" s="54">
        <f>VLOOKUP($BK178,[1]TaxYear2022!$A$2:$J$433,5,FALSE)</f>
        <v>2.3176999999999999</v>
      </c>
      <c r="W178" s="54">
        <f>VLOOKUP($BK178,[1]TaxYear2022!$A$2:$J$433,6,FALSE)</f>
        <v>0.96160000000000001</v>
      </c>
      <c r="X178" s="55">
        <f>VLOOKUP($BK178,[1]TaxYear2022!$A$2:$J$433,7,FALSE)</f>
        <v>0</v>
      </c>
      <c r="AB178" s="54">
        <f>VLOOKUP($BK178,[1]TaxYear2023!$A$2:$J$433,5,FALSE)</f>
        <v>2.3247</v>
      </c>
      <c r="AC178" s="54">
        <f>VLOOKUP($BK178,[1]TaxYear2023!$A$2:$J$433,6,FALSE)</f>
        <v>0.96160000000000001</v>
      </c>
      <c r="AD178" s="55">
        <f>VLOOKUP($BK178,[1]TaxYear2023!$A$2:$J$433,7,FALSE)</f>
        <v>0</v>
      </c>
      <c r="AH178" s="54">
        <f>VLOOKUP($BK178,[1]TaxYear2024!$A$2:$J$433,5,FALSE)</f>
        <v>2.5546000000000002</v>
      </c>
      <c r="AI178" s="54">
        <f>VLOOKUP($BK178,[1]TaxYear2024!$A$2:$J$433,6,FALSE)</f>
        <v>1.01</v>
      </c>
      <c r="AJ178" s="55">
        <f>VLOOKUP($BK178,[1]TaxYear2024!$A$2:$J$433,7,FALSE)</f>
        <v>0</v>
      </c>
      <c r="AN178" s="54">
        <f>VLOOKUP($BK178,[1]TaxYear2025!$A$2:$J$433,5,FALSE)</f>
        <v>2.5546000000000002</v>
      </c>
      <c r="AO178" s="54">
        <f>VLOOKUP($BK178,[1]TaxYear2025!$A$2:$J$433,6,FALSE)</f>
        <v>1.01</v>
      </c>
      <c r="AP178" s="55">
        <f>VLOOKUP($BK178,[1]TaxYear2025!$A$2:$J$433,7,FALSE)</f>
        <v>0</v>
      </c>
      <c r="AQ178" s="56">
        <f t="shared" si="31"/>
        <v>0</v>
      </c>
      <c r="AR178" s="56">
        <f t="shared" si="31"/>
        <v>0</v>
      </c>
      <c r="AS178" s="56">
        <f t="shared" si="31"/>
        <v>0</v>
      </c>
      <c r="AT178" s="57">
        <f t="shared" si="32"/>
        <v>0</v>
      </c>
      <c r="AU178" s="56">
        <f t="shared" si="32"/>
        <v>0</v>
      </c>
      <c r="AV178" s="58">
        <f t="shared" si="32"/>
        <v>0</v>
      </c>
      <c r="AW178" s="56">
        <f t="shared" si="33"/>
        <v>6.9197767218710959E-2</v>
      </c>
      <c r="AX178" s="56">
        <f t="shared" si="33"/>
        <v>0</v>
      </c>
      <c r="AY178" s="58">
        <f t="shared" si="33"/>
        <v>0</v>
      </c>
      <c r="AZ178" s="56">
        <f t="shared" si="34"/>
        <v>3.0202355783752743E-3</v>
      </c>
      <c r="BA178" s="56">
        <f t="shared" si="34"/>
        <v>0</v>
      </c>
      <c r="BB178" s="58">
        <f t="shared" si="34"/>
        <v>0</v>
      </c>
      <c r="BC178" s="56">
        <f t="shared" si="30"/>
        <v>9.8894481008302337E-2</v>
      </c>
      <c r="BD178" s="56">
        <f t="shared" si="30"/>
        <v>5.0332778702163017E-2</v>
      </c>
      <c r="BE178" s="58">
        <f t="shared" si="30"/>
        <v>0</v>
      </c>
      <c r="BF178" s="56">
        <f t="shared" si="29"/>
        <v>0</v>
      </c>
      <c r="BG178" s="56">
        <f t="shared" si="29"/>
        <v>0</v>
      </c>
      <c r="BH178" s="58">
        <f t="shared" si="29"/>
        <v>0</v>
      </c>
      <c r="BJ178" s="18" t="s">
        <v>137</v>
      </c>
      <c r="BK178" s="18" t="str">
        <f t="shared" si="28"/>
        <v>037HAWKINSCHURCH HILL</v>
      </c>
    </row>
    <row r="179" spans="1:63" x14ac:dyDescent="0.25">
      <c r="A179" s="18" t="s">
        <v>138</v>
      </c>
      <c r="B179" s="18" t="s">
        <v>513</v>
      </c>
      <c r="D179" s="53">
        <f>VLOOKUP($BK179,[1]TaxYear2019!$A$2:$J$433,5,FALSE)</f>
        <v>2.5323000000000002</v>
      </c>
      <c r="E179" s="54">
        <f>VLOOKUP($BK179,[1]TaxYear2019!$A$2:$J$433,6,FALSE)</f>
        <v>1.89</v>
      </c>
      <c r="F179" s="55">
        <f>VLOOKUP($BK179,[1]TaxYear2019!$A$2:$J$433,7,FALSE)</f>
        <v>0</v>
      </c>
      <c r="J179" s="54">
        <f>VLOOKUP($BK179,[1]TaxYear2020!$A$2:$J$433,5,FALSE)</f>
        <v>2.5323000000000002</v>
      </c>
      <c r="K179" s="54">
        <f>VLOOKUP($BK179,[1]TaxYear2020!$A$2:$J$433,6,FALSE)</f>
        <v>1.89</v>
      </c>
      <c r="L179" s="55">
        <f>VLOOKUP($BK179,[1]TaxYear2020!$A$2:$J$433,7,FALSE)</f>
        <v>0</v>
      </c>
      <c r="M179" s="53">
        <v>2.1677</v>
      </c>
      <c r="N179" s="54">
        <v>1.8783000000000001</v>
      </c>
      <c r="P179" s="54">
        <f>VLOOKUP($BK179,[1]TaxYear2021!$A$2:$J$433,5,FALSE)</f>
        <v>2.1677</v>
      </c>
      <c r="Q179" s="54">
        <f>VLOOKUP($BK179,[1]TaxYear2021!$A$2:$J$433,6,FALSE)</f>
        <v>1.8783000000000001</v>
      </c>
      <c r="R179" s="54">
        <f>VLOOKUP($BK179,[1]TaxYear2021!$A$2:$J$433,7,FALSE)</f>
        <v>0</v>
      </c>
      <c r="V179" s="54">
        <f>VLOOKUP($BK179,[1]TaxYear2022!$A$2:$J$433,5,FALSE)</f>
        <v>2.3176999999999999</v>
      </c>
      <c r="W179" s="54">
        <f>VLOOKUP($BK179,[1]TaxYear2022!$A$2:$J$433,6,FALSE)</f>
        <v>1.9983</v>
      </c>
      <c r="X179" s="55">
        <f>VLOOKUP($BK179,[1]TaxYear2022!$A$2:$J$433,7,FALSE)</f>
        <v>0</v>
      </c>
      <c r="AB179" s="54">
        <f>VLOOKUP($BK179,[1]TaxYear2023!$A$2:$J$433,5,FALSE)</f>
        <v>2.3247</v>
      </c>
      <c r="AC179" s="54">
        <f>VLOOKUP($BK179,[1]TaxYear2023!$A$2:$J$433,6,FALSE)</f>
        <v>1.9983</v>
      </c>
      <c r="AD179" s="55">
        <f>VLOOKUP($BK179,[1]TaxYear2023!$A$2:$J$433,7,FALSE)</f>
        <v>0</v>
      </c>
      <c r="AH179" s="54">
        <f>VLOOKUP($BK179,[1]TaxYear2024!$A$2:$J$433,5,FALSE)</f>
        <v>2.5546000000000002</v>
      </c>
      <c r="AI179" s="54">
        <f>VLOOKUP($BK179,[1]TaxYear2024!$A$2:$J$433,6,FALSE)</f>
        <v>1.9983</v>
      </c>
      <c r="AJ179" s="55">
        <f>VLOOKUP($BK179,[1]TaxYear2024!$A$2:$J$433,7,FALSE)</f>
        <v>0</v>
      </c>
      <c r="AN179" s="54">
        <f>VLOOKUP($BK179,[1]TaxYear2025!$A$2:$J$433,5,FALSE)</f>
        <v>2.5546000000000002</v>
      </c>
      <c r="AO179" s="54">
        <f>VLOOKUP($BK179,[1]TaxYear2025!$A$2:$J$433,6,FALSE)</f>
        <v>2.4878</v>
      </c>
      <c r="AP179" s="55">
        <f>VLOOKUP($BK179,[1]TaxYear2025!$A$2:$J$433,7,FALSE)</f>
        <v>0</v>
      </c>
      <c r="AQ179" s="56">
        <f t="shared" si="31"/>
        <v>0</v>
      </c>
      <c r="AR179" s="56">
        <f t="shared" si="31"/>
        <v>0</v>
      </c>
      <c r="AS179" s="56">
        <f t="shared" si="31"/>
        <v>0</v>
      </c>
      <c r="AT179" s="57">
        <f t="shared" si="32"/>
        <v>0</v>
      </c>
      <c r="AU179" s="56">
        <f t="shared" si="32"/>
        <v>0</v>
      </c>
      <c r="AV179" s="58">
        <f t="shared" si="32"/>
        <v>0</v>
      </c>
      <c r="AW179" s="56">
        <f t="shared" si="33"/>
        <v>6.9197767218710959E-2</v>
      </c>
      <c r="AX179" s="56">
        <f t="shared" si="33"/>
        <v>6.3887557898099301E-2</v>
      </c>
      <c r="AY179" s="58">
        <f t="shared" si="33"/>
        <v>0</v>
      </c>
      <c r="AZ179" s="56">
        <f t="shared" si="34"/>
        <v>3.0202355783752743E-3</v>
      </c>
      <c r="BA179" s="56">
        <f t="shared" si="34"/>
        <v>0</v>
      </c>
      <c r="BB179" s="58">
        <f t="shared" si="34"/>
        <v>0</v>
      </c>
      <c r="BC179" s="56">
        <f t="shared" si="30"/>
        <v>9.8894481008302337E-2</v>
      </c>
      <c r="BD179" s="56">
        <f t="shared" si="30"/>
        <v>0</v>
      </c>
      <c r="BE179" s="58">
        <f t="shared" si="30"/>
        <v>0</v>
      </c>
      <c r="BF179" s="56">
        <f t="shared" si="29"/>
        <v>0</v>
      </c>
      <c r="BG179" s="56">
        <f t="shared" si="29"/>
        <v>0.24495821448230992</v>
      </c>
      <c r="BH179" s="58">
        <f t="shared" si="29"/>
        <v>0</v>
      </c>
      <c r="BJ179" s="18" t="s">
        <v>137</v>
      </c>
      <c r="BK179" s="18" t="str">
        <f t="shared" si="28"/>
        <v>037HAWKINSKINGSPORT</v>
      </c>
    </row>
    <row r="180" spans="1:63" x14ac:dyDescent="0.25">
      <c r="A180" s="18" t="s">
        <v>138</v>
      </c>
      <c r="B180" s="18" t="s">
        <v>514</v>
      </c>
      <c r="D180" s="53">
        <f>VLOOKUP($BK180,[1]TaxYear2019!$A$2:$J$433,5,FALSE)</f>
        <v>2.5323000000000002</v>
      </c>
      <c r="E180" s="54">
        <f>VLOOKUP($BK180,[1]TaxYear2019!$A$2:$J$433,6,FALSE)</f>
        <v>1.67</v>
      </c>
      <c r="F180" s="55">
        <f>VLOOKUP($BK180,[1]TaxYear2019!$A$2:$J$433,7,FALSE)</f>
        <v>0</v>
      </c>
      <c r="J180" s="54">
        <f>VLOOKUP($BK180,[1]TaxYear2020!$A$2:$J$433,5,FALSE)</f>
        <v>2.5323000000000002</v>
      </c>
      <c r="K180" s="54">
        <f>VLOOKUP($BK180,[1]TaxYear2020!$A$2:$J$433,6,FALSE)</f>
        <v>1.67</v>
      </c>
      <c r="L180" s="55">
        <f>VLOOKUP($BK180,[1]TaxYear2020!$A$2:$J$433,7,FALSE)</f>
        <v>0</v>
      </c>
      <c r="M180" s="53">
        <v>2.1677</v>
      </c>
      <c r="N180" s="54">
        <v>1.3896999999999999</v>
      </c>
      <c r="P180" s="54">
        <f>VLOOKUP($BK180,[1]TaxYear2021!$A$2:$J$433,5,FALSE)</f>
        <v>2.1677</v>
      </c>
      <c r="Q180" s="54">
        <f>VLOOKUP($BK180,[1]TaxYear2021!$A$2:$J$433,6,FALSE)</f>
        <v>1.3896999999999999</v>
      </c>
      <c r="R180" s="54">
        <f>VLOOKUP($BK180,[1]TaxYear2021!$A$2:$J$433,7,FALSE)</f>
        <v>0</v>
      </c>
      <c r="V180" s="54">
        <f>VLOOKUP($BK180,[1]TaxYear2022!$A$2:$J$433,5,FALSE)</f>
        <v>2.3176999999999999</v>
      </c>
      <c r="W180" s="54">
        <f>VLOOKUP($BK180,[1]TaxYear2022!$A$2:$J$433,6,FALSE)</f>
        <v>1.3896999999999999</v>
      </c>
      <c r="X180" s="55">
        <f>VLOOKUP($BK180,[1]TaxYear2022!$A$2:$J$433,7,FALSE)</f>
        <v>0</v>
      </c>
      <c r="AB180" s="54">
        <f>VLOOKUP($BK180,[1]TaxYear2023!$A$2:$J$433,5,FALSE)</f>
        <v>2.3247</v>
      </c>
      <c r="AC180" s="54">
        <f>VLOOKUP($BK180,[1]TaxYear2023!$A$2:$J$433,6,FALSE)</f>
        <v>1.5896999999999999</v>
      </c>
      <c r="AD180" s="55">
        <f>VLOOKUP($BK180,[1]TaxYear2023!$A$2:$J$433,7,FALSE)</f>
        <v>0</v>
      </c>
      <c r="AH180" s="54">
        <f>VLOOKUP($BK180,[1]TaxYear2024!$A$2:$J$433,5,FALSE)</f>
        <v>2.5546000000000002</v>
      </c>
      <c r="AI180" s="54">
        <f>VLOOKUP($BK180,[1]TaxYear2024!$A$2:$J$433,6,FALSE)</f>
        <v>1.5896999999999999</v>
      </c>
      <c r="AJ180" s="55">
        <f>VLOOKUP($BK180,[1]TaxYear2024!$A$2:$J$433,7,FALSE)</f>
        <v>0</v>
      </c>
      <c r="AN180" s="54">
        <f>VLOOKUP($BK180,[1]TaxYear2025!$A$2:$J$433,5,FALSE)</f>
        <v>2.5546000000000002</v>
      </c>
      <c r="AO180" s="54">
        <f>VLOOKUP($BK180,[1]TaxYear2025!$A$2:$J$433,6,FALSE)</f>
        <v>1.5896999999999999</v>
      </c>
      <c r="AP180" s="55">
        <f>VLOOKUP($BK180,[1]TaxYear2025!$A$2:$J$433,7,FALSE)</f>
        <v>0</v>
      </c>
      <c r="AQ180" s="56">
        <f t="shared" si="31"/>
        <v>0</v>
      </c>
      <c r="AR180" s="56">
        <f t="shared" si="31"/>
        <v>0</v>
      </c>
      <c r="AS180" s="56">
        <f t="shared" si="31"/>
        <v>0</v>
      </c>
      <c r="AT180" s="57">
        <f t="shared" si="32"/>
        <v>0</v>
      </c>
      <c r="AU180" s="56">
        <f t="shared" si="32"/>
        <v>0</v>
      </c>
      <c r="AV180" s="58">
        <f t="shared" si="32"/>
        <v>0</v>
      </c>
      <c r="AW180" s="56">
        <f t="shared" si="33"/>
        <v>6.9197767218710959E-2</v>
      </c>
      <c r="AX180" s="56">
        <f t="shared" si="33"/>
        <v>0</v>
      </c>
      <c r="AY180" s="58">
        <f t="shared" si="33"/>
        <v>0</v>
      </c>
      <c r="AZ180" s="56">
        <f t="shared" si="34"/>
        <v>3.0202355783752743E-3</v>
      </c>
      <c r="BA180" s="56">
        <f t="shared" si="34"/>
        <v>0.14391595308339933</v>
      </c>
      <c r="BB180" s="58">
        <f t="shared" si="34"/>
        <v>0</v>
      </c>
      <c r="BC180" s="56">
        <f t="shared" si="30"/>
        <v>9.8894481008302337E-2</v>
      </c>
      <c r="BD180" s="56">
        <f t="shared" si="30"/>
        <v>0</v>
      </c>
      <c r="BE180" s="58">
        <f t="shared" si="30"/>
        <v>0</v>
      </c>
      <c r="BF180" s="56">
        <f t="shared" si="29"/>
        <v>0</v>
      </c>
      <c r="BG180" s="56">
        <f t="shared" si="29"/>
        <v>0</v>
      </c>
      <c r="BH180" s="58">
        <f t="shared" si="29"/>
        <v>0</v>
      </c>
      <c r="BJ180" s="18" t="s">
        <v>137</v>
      </c>
      <c r="BK180" s="18" t="str">
        <f t="shared" si="28"/>
        <v>037HAWKINSMOUNT CARMEL</v>
      </c>
    </row>
    <row r="181" spans="1:63" x14ac:dyDescent="0.25">
      <c r="A181" s="18" t="s">
        <v>138</v>
      </c>
      <c r="B181" s="18" t="s">
        <v>515</v>
      </c>
      <c r="D181" s="53">
        <f>VLOOKUP($BK181,[1]TaxYear2019!$A$2:$J$433,5,FALSE)</f>
        <v>2.5323000000000002</v>
      </c>
      <c r="E181" s="54">
        <f>VLOOKUP($BK181,[1]TaxYear2019!$A$2:$J$433,6,FALSE)</f>
        <v>1.67</v>
      </c>
      <c r="F181" s="55">
        <f>VLOOKUP($BK181,[1]TaxYear2019!$A$2:$J$433,7,FALSE)</f>
        <v>0</v>
      </c>
      <c r="J181" s="54">
        <f>VLOOKUP($BK181,[1]TaxYear2020!$A$2:$J$433,5,FALSE)</f>
        <v>2.5323000000000002</v>
      </c>
      <c r="K181" s="54">
        <f>VLOOKUP($BK181,[1]TaxYear2020!$A$2:$J$433,6,FALSE)</f>
        <v>1.67</v>
      </c>
      <c r="L181" s="55">
        <f>VLOOKUP($BK181,[1]TaxYear2020!$A$2:$J$433,7,FALSE)</f>
        <v>0</v>
      </c>
      <c r="M181" s="53">
        <v>2.1677</v>
      </c>
      <c r="N181" s="54">
        <v>1.4864999999999999</v>
      </c>
      <c r="P181" s="54">
        <f>VLOOKUP($BK181,[1]TaxYear2021!$A$2:$J$433,5,FALSE)</f>
        <v>2.1677</v>
      </c>
      <c r="Q181" s="54">
        <f>VLOOKUP($BK181,[1]TaxYear2021!$A$2:$J$433,6,FALSE)</f>
        <v>1.4864999999999999</v>
      </c>
      <c r="R181" s="54">
        <f>VLOOKUP($BK181,[1]TaxYear2021!$A$2:$J$433,7,FALSE)</f>
        <v>0</v>
      </c>
      <c r="V181" s="54">
        <f>VLOOKUP($BK181,[1]TaxYear2022!$A$2:$J$433,5,FALSE)</f>
        <v>2.3176999999999999</v>
      </c>
      <c r="W181" s="54">
        <f>VLOOKUP($BK181,[1]TaxYear2022!$A$2:$J$433,6,FALSE)</f>
        <v>1.4864999999999999</v>
      </c>
      <c r="X181" s="55">
        <f>VLOOKUP($BK181,[1]TaxYear2022!$A$2:$J$433,7,FALSE)</f>
        <v>0</v>
      </c>
      <c r="AB181" s="54">
        <f>VLOOKUP($BK181,[1]TaxYear2023!$A$2:$J$433,5,FALSE)</f>
        <v>2.3247</v>
      </c>
      <c r="AC181" s="54">
        <f>VLOOKUP($BK181,[1]TaxYear2023!$A$2:$J$433,6,FALSE)</f>
        <v>1.4864999999999999</v>
      </c>
      <c r="AD181" s="55">
        <f>VLOOKUP($BK181,[1]TaxYear2023!$A$2:$J$433,7,FALSE)</f>
        <v>0</v>
      </c>
      <c r="AH181" s="54">
        <f>VLOOKUP($BK181,[1]TaxYear2024!$A$2:$J$433,5,FALSE)</f>
        <v>2.5546000000000002</v>
      </c>
      <c r="AI181" s="54">
        <f>VLOOKUP($BK181,[1]TaxYear2024!$A$2:$J$433,6,FALSE)</f>
        <v>1.8365</v>
      </c>
      <c r="AJ181" s="55">
        <f>VLOOKUP($BK181,[1]TaxYear2024!$A$2:$J$433,7,FALSE)</f>
        <v>0</v>
      </c>
      <c r="AN181" s="54">
        <f>VLOOKUP($BK181,[1]TaxYear2025!$A$2:$J$433,5,FALSE)</f>
        <v>2.5546000000000002</v>
      </c>
      <c r="AO181" s="54">
        <f>VLOOKUP($BK181,[1]TaxYear2025!$A$2:$J$433,6,FALSE)</f>
        <v>1.8365</v>
      </c>
      <c r="AP181" s="55">
        <f>VLOOKUP($BK181,[1]TaxYear2025!$A$2:$J$433,7,FALSE)</f>
        <v>0</v>
      </c>
      <c r="AQ181" s="56">
        <f t="shared" si="31"/>
        <v>0</v>
      </c>
      <c r="AR181" s="56">
        <f t="shared" si="31"/>
        <v>0</v>
      </c>
      <c r="AS181" s="56">
        <f t="shared" si="31"/>
        <v>0</v>
      </c>
      <c r="AT181" s="57">
        <f t="shared" si="32"/>
        <v>0</v>
      </c>
      <c r="AU181" s="56">
        <f t="shared" si="32"/>
        <v>0</v>
      </c>
      <c r="AV181" s="58">
        <f t="shared" si="32"/>
        <v>0</v>
      </c>
      <c r="AW181" s="56">
        <f t="shared" si="33"/>
        <v>6.9197767218710959E-2</v>
      </c>
      <c r="AX181" s="56">
        <f t="shared" si="33"/>
        <v>0</v>
      </c>
      <c r="AY181" s="58">
        <f t="shared" si="33"/>
        <v>0</v>
      </c>
      <c r="AZ181" s="56">
        <f t="shared" si="34"/>
        <v>3.0202355783752743E-3</v>
      </c>
      <c r="BA181" s="56">
        <f t="shared" si="34"/>
        <v>0</v>
      </c>
      <c r="BB181" s="58">
        <f t="shared" si="34"/>
        <v>0</v>
      </c>
      <c r="BC181" s="56">
        <f t="shared" si="30"/>
        <v>9.8894481008302337E-2</v>
      </c>
      <c r="BD181" s="56">
        <f t="shared" si="30"/>
        <v>0.23545240497813658</v>
      </c>
      <c r="BE181" s="58">
        <f t="shared" si="30"/>
        <v>0</v>
      </c>
      <c r="BF181" s="56">
        <f t="shared" si="29"/>
        <v>0</v>
      </c>
      <c r="BG181" s="56">
        <f t="shared" si="29"/>
        <v>0</v>
      </c>
      <c r="BH181" s="58">
        <f t="shared" si="29"/>
        <v>0</v>
      </c>
      <c r="BJ181" s="18" t="s">
        <v>137</v>
      </c>
      <c r="BK181" s="18" t="str">
        <f t="shared" si="28"/>
        <v>037HAWKINSROGERSVILLE</v>
      </c>
    </row>
    <row r="182" spans="1:63" x14ac:dyDescent="0.25">
      <c r="A182" s="18" t="s">
        <v>138</v>
      </c>
      <c r="B182" s="18" t="s">
        <v>516</v>
      </c>
      <c r="D182" s="53">
        <f>VLOOKUP($BK182,[1]TaxYear2019!$A$2:$J$433,5,FALSE)</f>
        <v>2.5323000000000002</v>
      </c>
      <c r="E182" s="54">
        <f>VLOOKUP($BK182,[1]TaxYear2019!$A$2:$J$433,6,FALSE)</f>
        <v>1.2</v>
      </c>
      <c r="F182" s="55">
        <f>VLOOKUP($BK182,[1]TaxYear2019!$A$2:$J$433,7,FALSE)</f>
        <v>0</v>
      </c>
      <c r="J182" s="54">
        <f>VLOOKUP($BK182,[1]TaxYear2020!$A$2:$J$433,5,FALSE)</f>
        <v>2.5323000000000002</v>
      </c>
      <c r="K182" s="54">
        <f>VLOOKUP($BK182,[1]TaxYear2020!$A$2:$J$433,6,FALSE)</f>
        <v>1.2</v>
      </c>
      <c r="L182" s="55">
        <f>VLOOKUP($BK182,[1]TaxYear2020!$A$2:$J$433,7,FALSE)</f>
        <v>0</v>
      </c>
      <c r="M182" s="53">
        <v>2.1677</v>
      </c>
      <c r="N182" s="54">
        <v>0.96630000000000005</v>
      </c>
      <c r="P182" s="54">
        <f>VLOOKUP($BK182,[1]TaxYear2021!$A$2:$J$433,5,FALSE)</f>
        <v>2.1677</v>
      </c>
      <c r="Q182" s="54">
        <f>VLOOKUP($BK182,[1]TaxYear2021!$A$2:$J$433,6,FALSE)</f>
        <v>0.96630000000000005</v>
      </c>
      <c r="R182" s="54">
        <f>VLOOKUP($BK182,[1]TaxYear2021!$A$2:$J$433,7,FALSE)</f>
        <v>0</v>
      </c>
      <c r="V182" s="54">
        <f>VLOOKUP($BK182,[1]TaxYear2022!$A$2:$J$433,5,FALSE)</f>
        <v>2.3176999999999999</v>
      </c>
      <c r="W182" s="54">
        <f>VLOOKUP($BK182,[1]TaxYear2022!$A$2:$J$433,6,FALSE)</f>
        <v>0.96630000000000005</v>
      </c>
      <c r="X182" s="55">
        <f>VLOOKUP($BK182,[1]TaxYear2022!$A$2:$J$433,7,FALSE)</f>
        <v>0</v>
      </c>
      <c r="AB182" s="54">
        <f>VLOOKUP($BK182,[1]TaxYear2023!$A$2:$J$433,5,FALSE)</f>
        <v>2.3247</v>
      </c>
      <c r="AC182" s="54">
        <f>VLOOKUP($BK182,[1]TaxYear2023!$A$2:$J$433,6,FALSE)</f>
        <v>0.96630000000000005</v>
      </c>
      <c r="AD182" s="55">
        <f>VLOOKUP($BK182,[1]TaxYear2023!$A$2:$J$433,7,FALSE)</f>
        <v>0</v>
      </c>
      <c r="AH182" s="54">
        <f>VLOOKUP($BK182,[1]TaxYear2024!$A$2:$J$433,5,FALSE)</f>
        <v>2.5546000000000002</v>
      </c>
      <c r="AI182" s="54">
        <f>VLOOKUP($BK182,[1]TaxYear2024!$A$2:$J$433,6,FALSE)</f>
        <v>1.1000000000000001</v>
      </c>
      <c r="AJ182" s="55">
        <f>VLOOKUP($BK182,[1]TaxYear2024!$A$2:$J$433,7,FALSE)</f>
        <v>0</v>
      </c>
      <c r="AN182" s="54">
        <f>VLOOKUP($BK182,[1]TaxYear2025!$A$2:$J$433,5,FALSE)</f>
        <v>2.5546000000000002</v>
      </c>
      <c r="AO182" s="54">
        <f>VLOOKUP($BK182,[1]TaxYear2025!$A$2:$J$433,6,FALSE)</f>
        <v>1.2</v>
      </c>
      <c r="AP182" s="55">
        <f>VLOOKUP($BK182,[1]TaxYear2025!$A$2:$J$433,7,FALSE)</f>
        <v>0</v>
      </c>
      <c r="AQ182" s="56">
        <f t="shared" si="31"/>
        <v>0</v>
      </c>
      <c r="AR182" s="56">
        <f t="shared" si="31"/>
        <v>0</v>
      </c>
      <c r="AS182" s="56">
        <f t="shared" si="31"/>
        <v>0</v>
      </c>
      <c r="AT182" s="57">
        <f t="shared" si="32"/>
        <v>0</v>
      </c>
      <c r="AU182" s="56">
        <f t="shared" si="32"/>
        <v>0</v>
      </c>
      <c r="AV182" s="58">
        <f t="shared" si="32"/>
        <v>0</v>
      </c>
      <c r="AW182" s="56">
        <f t="shared" si="33"/>
        <v>6.9197767218710959E-2</v>
      </c>
      <c r="AX182" s="56">
        <f t="shared" si="33"/>
        <v>0</v>
      </c>
      <c r="AY182" s="58">
        <f t="shared" si="33"/>
        <v>0</v>
      </c>
      <c r="AZ182" s="56">
        <f t="shared" si="34"/>
        <v>3.0202355783752743E-3</v>
      </c>
      <c r="BA182" s="56">
        <f t="shared" si="34"/>
        <v>0</v>
      </c>
      <c r="BB182" s="58">
        <f t="shared" si="34"/>
        <v>0</v>
      </c>
      <c r="BC182" s="56">
        <f t="shared" si="30"/>
        <v>9.8894481008302337E-2</v>
      </c>
      <c r="BD182" s="56">
        <f t="shared" si="30"/>
        <v>0.13836282727931293</v>
      </c>
      <c r="BE182" s="58">
        <f t="shared" si="30"/>
        <v>0</v>
      </c>
      <c r="BF182" s="56">
        <f t="shared" si="29"/>
        <v>0</v>
      </c>
      <c r="BG182" s="56">
        <f t="shared" si="29"/>
        <v>9.0909090909090828E-2</v>
      </c>
      <c r="BH182" s="58">
        <f t="shared" si="29"/>
        <v>0</v>
      </c>
      <c r="BJ182" s="18" t="s">
        <v>137</v>
      </c>
      <c r="BK182" s="18" t="str">
        <f t="shared" si="28"/>
        <v>037HAWKINSSURGOINSVILLE</v>
      </c>
    </row>
    <row r="183" spans="1:63" x14ac:dyDescent="0.25">
      <c r="A183" s="18" t="s">
        <v>138</v>
      </c>
      <c r="D183" s="53">
        <f>VLOOKUP($BK183,[1]TaxYear2019!$A$2:$J$433,5,FALSE)</f>
        <v>2.5323000000000002</v>
      </c>
      <c r="E183" s="54">
        <f>VLOOKUP($BK183,[1]TaxYear2019!$A$2:$J$433,6,FALSE)</f>
        <v>0</v>
      </c>
      <c r="F183" s="55">
        <f>VLOOKUP($BK183,[1]TaxYear2019!$A$2:$J$433,7,FALSE)</f>
        <v>0</v>
      </c>
      <c r="J183" s="54">
        <f>VLOOKUP($BK183,[1]TaxYear2020!$A$2:$J$433,5,FALSE)</f>
        <v>2.5323000000000002</v>
      </c>
      <c r="K183" s="54">
        <f>VLOOKUP($BK183,[1]TaxYear2020!$A$2:$J$433,6,FALSE)</f>
        <v>0</v>
      </c>
      <c r="L183" s="55">
        <f>VLOOKUP($BK183,[1]TaxYear2020!$A$2:$J$433,7,FALSE)</f>
        <v>0</v>
      </c>
      <c r="M183" s="53">
        <v>2.1677</v>
      </c>
      <c r="P183" s="54">
        <f>VLOOKUP($BK183,[1]TaxYear2021!$A$2:$J$433,5,FALSE)</f>
        <v>2.1677</v>
      </c>
      <c r="Q183" s="54">
        <f>VLOOKUP($BK183,[1]TaxYear2021!$A$2:$J$433,6,FALSE)</f>
        <v>0</v>
      </c>
      <c r="R183" s="54">
        <f>VLOOKUP($BK183,[1]TaxYear2021!$A$2:$J$433,7,FALSE)</f>
        <v>0</v>
      </c>
      <c r="V183" s="54">
        <f>VLOOKUP($BK183,[1]TaxYear2022!$A$2:$J$433,5,FALSE)</f>
        <v>2.3176999999999999</v>
      </c>
      <c r="W183" s="54">
        <f>VLOOKUP($BK183,[1]TaxYear2022!$A$2:$J$433,6,FALSE)</f>
        <v>0</v>
      </c>
      <c r="X183" s="55">
        <f>VLOOKUP($BK183,[1]TaxYear2022!$A$2:$J$433,7,FALSE)</f>
        <v>0</v>
      </c>
      <c r="AB183" s="54">
        <f>VLOOKUP($BK183,[1]TaxYear2023!$A$2:$J$433,5,FALSE)</f>
        <v>2.3247</v>
      </c>
      <c r="AC183" s="54">
        <f>VLOOKUP($BK183,[1]TaxYear2023!$A$2:$J$433,6,FALSE)</f>
        <v>0</v>
      </c>
      <c r="AD183" s="55">
        <f>VLOOKUP($BK183,[1]TaxYear2023!$A$2:$J$433,7,FALSE)</f>
        <v>0</v>
      </c>
      <c r="AH183" s="54">
        <f>VLOOKUP($BK183,[1]TaxYear2024!$A$2:$J$433,5,FALSE)</f>
        <v>2.5546000000000002</v>
      </c>
      <c r="AI183" s="54">
        <f>VLOOKUP($BK183,[1]TaxYear2024!$A$2:$J$433,6,FALSE)</f>
        <v>0</v>
      </c>
      <c r="AJ183" s="55">
        <f>VLOOKUP($BK183,[1]TaxYear2024!$A$2:$J$433,7,FALSE)</f>
        <v>0</v>
      </c>
      <c r="AN183" s="54">
        <f>VLOOKUP($BK183,[1]TaxYear2025!$A$2:$J$433,5,FALSE)</f>
        <v>2.5546000000000002</v>
      </c>
      <c r="AO183" s="54">
        <f>VLOOKUP($BK183,[1]TaxYear2025!$A$2:$J$433,6,FALSE)</f>
        <v>0</v>
      </c>
      <c r="AP183" s="55">
        <f>VLOOKUP($BK183,[1]TaxYear2025!$A$2:$J$433,7,FALSE)</f>
        <v>0</v>
      </c>
      <c r="AQ183" s="56">
        <f t="shared" si="31"/>
        <v>0</v>
      </c>
      <c r="AR183" s="56">
        <f t="shared" si="31"/>
        <v>0</v>
      </c>
      <c r="AS183" s="56">
        <f t="shared" si="31"/>
        <v>0</v>
      </c>
      <c r="AT183" s="57">
        <f t="shared" si="32"/>
        <v>0</v>
      </c>
      <c r="AU183" s="56">
        <f t="shared" si="32"/>
        <v>0</v>
      </c>
      <c r="AV183" s="58">
        <f t="shared" si="32"/>
        <v>0</v>
      </c>
      <c r="AW183" s="56">
        <f t="shared" si="33"/>
        <v>6.9197767218710959E-2</v>
      </c>
      <c r="AX183" s="56">
        <f t="shared" si="33"/>
        <v>0</v>
      </c>
      <c r="AY183" s="58">
        <f t="shared" si="33"/>
        <v>0</v>
      </c>
      <c r="AZ183" s="56">
        <f t="shared" si="34"/>
        <v>3.0202355783752743E-3</v>
      </c>
      <c r="BA183" s="56">
        <f t="shared" si="34"/>
        <v>0</v>
      </c>
      <c r="BB183" s="58">
        <f t="shared" si="34"/>
        <v>0</v>
      </c>
      <c r="BC183" s="56">
        <f t="shared" si="30"/>
        <v>9.8894481008302337E-2</v>
      </c>
      <c r="BD183" s="56">
        <f t="shared" si="30"/>
        <v>0</v>
      </c>
      <c r="BE183" s="58">
        <f t="shared" si="30"/>
        <v>0</v>
      </c>
      <c r="BF183" s="56">
        <f t="shared" si="29"/>
        <v>0</v>
      </c>
      <c r="BG183" s="56">
        <f t="shared" si="29"/>
        <v>0</v>
      </c>
      <c r="BH183" s="58">
        <f t="shared" si="29"/>
        <v>0</v>
      </c>
      <c r="BJ183" s="18" t="s">
        <v>137</v>
      </c>
      <c r="BK183" s="18" t="str">
        <f t="shared" si="28"/>
        <v>037HAWKINS</v>
      </c>
    </row>
    <row r="184" spans="1:63" x14ac:dyDescent="0.25">
      <c r="A184" s="18" t="s">
        <v>142</v>
      </c>
      <c r="B184" s="18" t="s">
        <v>517</v>
      </c>
      <c r="D184" s="53">
        <f>VLOOKUP($BK184,[1]TaxYear2019!$A$2:$J$433,5,FALSE)</f>
        <v>2.7563</v>
      </c>
      <c r="E184" s="54">
        <f>VLOOKUP($BK184,[1]TaxYear2019!$A$2:$J$433,6,FALSE)</f>
        <v>1.9665999999999999</v>
      </c>
      <c r="F184" s="55">
        <f>VLOOKUP($BK184,[1]TaxYear2019!$A$2:$J$433,7,FALSE)</f>
        <v>0</v>
      </c>
      <c r="J184" s="54">
        <f>VLOOKUP($BK184,[1]TaxYear2020!$A$2:$J$433,5,FALSE)</f>
        <v>2.7563</v>
      </c>
      <c r="K184" s="54">
        <f>VLOOKUP($BK184,[1]TaxYear2020!$A$2:$J$433,6,FALSE)</f>
        <v>1.9665999999999999</v>
      </c>
      <c r="L184" s="55">
        <f>VLOOKUP($BK184,[1]TaxYear2020!$A$2:$J$433,7,FALSE)</f>
        <v>0</v>
      </c>
      <c r="P184" s="54">
        <f>VLOOKUP($BK184,[1]TaxYear2021!$A$2:$J$433,5,FALSE)</f>
        <v>2.7563</v>
      </c>
      <c r="Q184" s="54">
        <f>VLOOKUP($BK184,[1]TaxYear2021!$A$2:$J$433,6,FALSE)</f>
        <v>1.9665999999999999</v>
      </c>
      <c r="R184" s="54">
        <f>VLOOKUP($BK184,[1]TaxYear2021!$A$2:$J$433,7,FALSE)</f>
        <v>0</v>
      </c>
      <c r="V184" s="54">
        <f>VLOOKUP($BK184,[1]TaxYear2022!$A$2:$J$433,5,FALSE)</f>
        <v>2.7563</v>
      </c>
      <c r="W184" s="54">
        <f>VLOOKUP($BK184,[1]TaxYear2022!$A$2:$J$433,6,FALSE)</f>
        <v>1.9665999999999999</v>
      </c>
      <c r="X184" s="55">
        <f>VLOOKUP($BK184,[1]TaxYear2022!$A$2:$J$433,7,FALSE)</f>
        <v>0</v>
      </c>
      <c r="AB184" s="54">
        <f>VLOOKUP($BK184,[1]TaxYear2023!$A$2:$J$433,5,FALSE)</f>
        <v>2.7563</v>
      </c>
      <c r="AC184" s="54">
        <f>VLOOKUP($BK184,[1]TaxYear2023!$A$2:$J$433,6,FALSE)</f>
        <v>1.9665999999999999</v>
      </c>
      <c r="AD184" s="55">
        <f>VLOOKUP($BK184,[1]TaxYear2023!$A$2:$J$433,7,FALSE)</f>
        <v>0</v>
      </c>
      <c r="AE184" s="53">
        <v>1.9285000000000001</v>
      </c>
      <c r="AF184" s="54">
        <v>1.3328</v>
      </c>
      <c r="AH184" s="54">
        <f>VLOOKUP($BK184,[1]TaxYear2024!$A$2:$J$433,5,FALSE)</f>
        <v>1.9285000000000001</v>
      </c>
      <c r="AI184" s="54">
        <f>VLOOKUP($BK184,[1]TaxYear2024!$A$2:$J$433,6,FALSE)</f>
        <v>1.4827999999999999</v>
      </c>
      <c r="AJ184" s="55">
        <f>VLOOKUP($BK184,[1]TaxYear2024!$A$2:$J$433,7,FALSE)</f>
        <v>0</v>
      </c>
      <c r="AN184" s="54">
        <f>VLOOKUP($BK184,[1]TaxYear2025!$A$2:$J$433,5,FALSE)</f>
        <v>1.9285000000000001</v>
      </c>
      <c r="AO184" s="54">
        <f>VLOOKUP($BK184,[1]TaxYear2025!$A$2:$J$433,6,FALSE)</f>
        <v>1.4827999999999999</v>
      </c>
      <c r="AP184" s="55">
        <f>VLOOKUP($BK184,[1]TaxYear2025!$A$2:$J$433,7,FALSE)</f>
        <v>0</v>
      </c>
      <c r="AQ184" s="56">
        <f t="shared" si="31"/>
        <v>0</v>
      </c>
      <c r="AR184" s="56">
        <f t="shared" si="31"/>
        <v>0</v>
      </c>
      <c r="AS184" s="56">
        <f t="shared" si="31"/>
        <v>0</v>
      </c>
      <c r="AT184" s="57">
        <f t="shared" si="32"/>
        <v>0</v>
      </c>
      <c r="AU184" s="56">
        <f t="shared" si="32"/>
        <v>0</v>
      </c>
      <c r="AV184" s="58">
        <f t="shared" si="32"/>
        <v>0</v>
      </c>
      <c r="AW184" s="56">
        <f t="shared" si="33"/>
        <v>0</v>
      </c>
      <c r="AX184" s="56">
        <f t="shared" si="33"/>
        <v>0</v>
      </c>
      <c r="AY184" s="58">
        <f t="shared" si="33"/>
        <v>0</v>
      </c>
      <c r="AZ184" s="56">
        <f t="shared" si="34"/>
        <v>0</v>
      </c>
      <c r="BA184" s="56">
        <f t="shared" si="34"/>
        <v>0</v>
      </c>
      <c r="BB184" s="58">
        <f t="shared" si="34"/>
        <v>0</v>
      </c>
      <c r="BC184" s="56">
        <f t="shared" si="30"/>
        <v>0</v>
      </c>
      <c r="BD184" s="56">
        <f t="shared" si="30"/>
        <v>0.11254501800720274</v>
      </c>
      <c r="BE184" s="58">
        <f t="shared" si="30"/>
        <v>0</v>
      </c>
      <c r="BF184" s="56">
        <f t="shared" si="29"/>
        <v>0</v>
      </c>
      <c r="BG184" s="56">
        <f t="shared" si="29"/>
        <v>0</v>
      </c>
      <c r="BH184" s="58">
        <f t="shared" si="29"/>
        <v>0</v>
      </c>
      <c r="BJ184" s="18" t="s">
        <v>141</v>
      </c>
      <c r="BK184" s="18" t="str">
        <f t="shared" si="28"/>
        <v>038HAYWOODBROWNSVILLE</v>
      </c>
    </row>
    <row r="185" spans="1:63" x14ac:dyDescent="0.25">
      <c r="A185" s="18" t="s">
        <v>142</v>
      </c>
      <c r="B185" s="18" t="s">
        <v>518</v>
      </c>
      <c r="D185" s="53">
        <f>VLOOKUP($BK185,[1]TaxYear2019!$A$2:$J$433,5,FALSE)</f>
        <v>2.7563</v>
      </c>
      <c r="E185" s="54">
        <f>VLOOKUP($BK185,[1]TaxYear2019!$A$2:$J$433,6,FALSE)</f>
        <v>1.242</v>
      </c>
      <c r="F185" s="55">
        <f>VLOOKUP($BK185,[1]TaxYear2019!$A$2:$J$433,7,FALSE)</f>
        <v>0</v>
      </c>
      <c r="J185" s="54">
        <f>VLOOKUP($BK185,[1]TaxYear2020!$A$2:$J$433,5,FALSE)</f>
        <v>2.7563</v>
      </c>
      <c r="K185" s="54">
        <f>VLOOKUP($BK185,[1]TaxYear2020!$A$2:$J$433,6,FALSE)</f>
        <v>1.242</v>
      </c>
      <c r="L185" s="55">
        <f>VLOOKUP($BK185,[1]TaxYear2020!$A$2:$J$433,7,FALSE)</f>
        <v>0</v>
      </c>
      <c r="P185" s="54">
        <f>VLOOKUP($BK185,[1]TaxYear2021!$A$2:$J$433,5,FALSE)</f>
        <v>2.7563</v>
      </c>
      <c r="Q185" s="54">
        <f>VLOOKUP($BK185,[1]TaxYear2021!$A$2:$J$433,6,FALSE)</f>
        <v>1.242</v>
      </c>
      <c r="R185" s="54">
        <f>VLOOKUP($BK185,[1]TaxYear2021!$A$2:$J$433,7,FALSE)</f>
        <v>0</v>
      </c>
      <c r="V185" s="54">
        <f>VLOOKUP($BK185,[1]TaxYear2022!$A$2:$J$433,5,FALSE)</f>
        <v>2.7563</v>
      </c>
      <c r="W185" s="54">
        <f>VLOOKUP($BK185,[1]TaxYear2022!$A$2:$J$433,6,FALSE)</f>
        <v>1.492</v>
      </c>
      <c r="X185" s="55">
        <f>VLOOKUP($BK185,[1]TaxYear2022!$A$2:$J$433,7,FALSE)</f>
        <v>0</v>
      </c>
      <c r="AB185" s="54">
        <f>VLOOKUP($BK185,[1]TaxYear2023!$A$2:$J$433,5,FALSE)</f>
        <v>2.7563</v>
      </c>
      <c r="AC185" s="54">
        <f>VLOOKUP($BK185,[1]TaxYear2023!$A$2:$J$433,6,FALSE)</f>
        <v>1.492</v>
      </c>
      <c r="AD185" s="55">
        <f>VLOOKUP($BK185,[1]TaxYear2023!$A$2:$J$433,7,FALSE)</f>
        <v>0</v>
      </c>
      <c r="AE185" s="53">
        <v>1.9285000000000001</v>
      </c>
      <c r="AF185" s="54">
        <v>0.9153</v>
      </c>
      <c r="AH185" s="54">
        <f>VLOOKUP($BK185,[1]TaxYear2024!$A$2:$J$433,5,FALSE)</f>
        <v>1.9285000000000001</v>
      </c>
      <c r="AI185" s="54">
        <f>VLOOKUP($BK185,[1]TaxYear2024!$A$2:$J$433,6,FALSE)</f>
        <v>0.9153</v>
      </c>
      <c r="AJ185" s="55">
        <f>VLOOKUP($BK185,[1]TaxYear2024!$A$2:$J$433,7,FALSE)</f>
        <v>0</v>
      </c>
      <c r="AN185" s="54">
        <f>VLOOKUP($BK185,[1]TaxYear2025!$A$2:$J$433,5,FALSE)</f>
        <v>1.9285000000000001</v>
      </c>
      <c r="AO185" s="54">
        <f>VLOOKUP($BK185,[1]TaxYear2025!$A$2:$J$433,6,FALSE)</f>
        <v>1.1899</v>
      </c>
      <c r="AP185" s="55">
        <f>VLOOKUP($BK185,[1]TaxYear2025!$A$2:$J$433,7,FALSE)</f>
        <v>0</v>
      </c>
      <c r="AQ185" s="56">
        <f t="shared" si="31"/>
        <v>0</v>
      </c>
      <c r="AR185" s="56">
        <f t="shared" si="31"/>
        <v>0</v>
      </c>
      <c r="AS185" s="56">
        <f t="shared" si="31"/>
        <v>0</v>
      </c>
      <c r="AT185" s="57">
        <f t="shared" si="32"/>
        <v>0</v>
      </c>
      <c r="AU185" s="56">
        <f t="shared" si="32"/>
        <v>0</v>
      </c>
      <c r="AV185" s="58">
        <f t="shared" si="32"/>
        <v>0</v>
      </c>
      <c r="AW185" s="56">
        <f t="shared" si="33"/>
        <v>0</v>
      </c>
      <c r="AX185" s="56">
        <f t="shared" si="33"/>
        <v>0.20128824476650564</v>
      </c>
      <c r="AY185" s="58">
        <f t="shared" si="33"/>
        <v>0</v>
      </c>
      <c r="AZ185" s="56">
        <f t="shared" si="34"/>
        <v>0</v>
      </c>
      <c r="BA185" s="56">
        <f t="shared" si="34"/>
        <v>0</v>
      </c>
      <c r="BB185" s="58">
        <f t="shared" si="34"/>
        <v>0</v>
      </c>
      <c r="BC185" s="56">
        <f t="shared" si="30"/>
        <v>0</v>
      </c>
      <c r="BD185" s="56">
        <f t="shared" si="30"/>
        <v>0</v>
      </c>
      <c r="BE185" s="58">
        <f t="shared" si="30"/>
        <v>0</v>
      </c>
      <c r="BF185" s="56">
        <f t="shared" si="29"/>
        <v>0</v>
      </c>
      <c r="BG185" s="56">
        <f t="shared" si="29"/>
        <v>0.30001092537965679</v>
      </c>
      <c r="BH185" s="58">
        <f t="shared" si="29"/>
        <v>0</v>
      </c>
      <c r="BJ185" s="18" t="s">
        <v>141</v>
      </c>
      <c r="BK185" s="18" t="str">
        <f t="shared" si="28"/>
        <v>038HAYWOODSTANTON</v>
      </c>
    </row>
    <row r="186" spans="1:63" x14ac:dyDescent="0.25">
      <c r="A186" s="18" t="s">
        <v>142</v>
      </c>
      <c r="D186" s="53">
        <f>VLOOKUP($BK186,[1]TaxYear2019!$A$2:$J$433,5,FALSE)</f>
        <v>2.7563</v>
      </c>
      <c r="E186" s="54">
        <f>VLOOKUP($BK186,[1]TaxYear2019!$A$2:$J$433,6,FALSE)</f>
        <v>0</v>
      </c>
      <c r="F186" s="55">
        <f>VLOOKUP($BK186,[1]TaxYear2019!$A$2:$J$433,7,FALSE)</f>
        <v>0</v>
      </c>
      <c r="J186" s="54">
        <f>VLOOKUP($BK186,[1]TaxYear2020!$A$2:$J$433,5,FALSE)</f>
        <v>2.7563</v>
      </c>
      <c r="K186" s="54">
        <f>VLOOKUP($BK186,[1]TaxYear2020!$A$2:$J$433,6,FALSE)</f>
        <v>0</v>
      </c>
      <c r="L186" s="55">
        <f>VLOOKUP($BK186,[1]TaxYear2020!$A$2:$J$433,7,FALSE)</f>
        <v>0</v>
      </c>
      <c r="P186" s="54">
        <f>VLOOKUP($BK186,[1]TaxYear2021!$A$2:$J$433,5,FALSE)</f>
        <v>2.7563</v>
      </c>
      <c r="Q186" s="54">
        <f>VLOOKUP($BK186,[1]TaxYear2021!$A$2:$J$433,6,FALSE)</f>
        <v>0</v>
      </c>
      <c r="R186" s="54">
        <f>VLOOKUP($BK186,[1]TaxYear2021!$A$2:$J$433,7,FALSE)</f>
        <v>0</v>
      </c>
      <c r="V186" s="54">
        <f>VLOOKUP($BK186,[1]TaxYear2022!$A$2:$J$433,5,FALSE)</f>
        <v>2.7563</v>
      </c>
      <c r="W186" s="54">
        <f>VLOOKUP($BK186,[1]TaxYear2022!$A$2:$J$433,6,FALSE)</f>
        <v>0</v>
      </c>
      <c r="X186" s="55">
        <f>VLOOKUP($BK186,[1]TaxYear2022!$A$2:$J$433,7,FALSE)</f>
        <v>0</v>
      </c>
      <c r="AB186" s="54">
        <f>VLOOKUP($BK186,[1]TaxYear2023!$A$2:$J$433,5,FALSE)</f>
        <v>2.7563</v>
      </c>
      <c r="AC186" s="54">
        <f>VLOOKUP($BK186,[1]TaxYear2023!$A$2:$J$433,6,FALSE)</f>
        <v>0</v>
      </c>
      <c r="AD186" s="55">
        <f>VLOOKUP($BK186,[1]TaxYear2023!$A$2:$J$433,7,FALSE)</f>
        <v>0</v>
      </c>
      <c r="AE186" s="53">
        <v>1.9285000000000001</v>
      </c>
      <c r="AH186" s="54">
        <f>VLOOKUP($BK186,[1]TaxYear2024!$A$2:$J$433,5,FALSE)</f>
        <v>1.9285000000000001</v>
      </c>
      <c r="AI186" s="54">
        <f>VLOOKUP($BK186,[1]TaxYear2024!$A$2:$J$433,6,FALSE)</f>
        <v>0</v>
      </c>
      <c r="AJ186" s="55">
        <f>VLOOKUP($BK186,[1]TaxYear2024!$A$2:$J$433,7,FALSE)</f>
        <v>0</v>
      </c>
      <c r="AN186" s="54">
        <f>VLOOKUP($BK186,[1]TaxYear2025!$A$2:$J$433,5,FALSE)</f>
        <v>1.9285000000000001</v>
      </c>
      <c r="AO186" s="54">
        <f>VLOOKUP($BK186,[1]TaxYear2025!$A$2:$J$433,6,FALSE)</f>
        <v>0</v>
      </c>
      <c r="AP186" s="55">
        <f>VLOOKUP($BK186,[1]TaxYear2025!$A$2:$J$433,7,FALSE)</f>
        <v>0</v>
      </c>
      <c r="AQ186" s="56">
        <f t="shared" si="31"/>
        <v>0</v>
      </c>
      <c r="AR186" s="56">
        <f t="shared" si="31"/>
        <v>0</v>
      </c>
      <c r="AS186" s="56">
        <f t="shared" si="31"/>
        <v>0</v>
      </c>
      <c r="AT186" s="57">
        <f t="shared" si="32"/>
        <v>0</v>
      </c>
      <c r="AU186" s="56">
        <f t="shared" si="32"/>
        <v>0</v>
      </c>
      <c r="AV186" s="58">
        <f t="shared" si="32"/>
        <v>0</v>
      </c>
      <c r="AW186" s="56">
        <f t="shared" si="33"/>
        <v>0</v>
      </c>
      <c r="AX186" s="56">
        <f t="shared" si="33"/>
        <v>0</v>
      </c>
      <c r="AY186" s="58">
        <f t="shared" si="33"/>
        <v>0</v>
      </c>
      <c r="AZ186" s="56">
        <f t="shared" si="34"/>
        <v>0</v>
      </c>
      <c r="BA186" s="56">
        <f t="shared" si="34"/>
        <v>0</v>
      </c>
      <c r="BB186" s="58">
        <f t="shared" si="34"/>
        <v>0</v>
      </c>
      <c r="BC186" s="56">
        <f t="shared" si="30"/>
        <v>0</v>
      </c>
      <c r="BD186" s="56">
        <f t="shared" si="30"/>
        <v>0</v>
      </c>
      <c r="BE186" s="58">
        <f t="shared" si="30"/>
        <v>0</v>
      </c>
      <c r="BF186" s="56">
        <f t="shared" si="29"/>
        <v>0</v>
      </c>
      <c r="BG186" s="56">
        <f t="shared" si="29"/>
        <v>0</v>
      </c>
      <c r="BH186" s="58">
        <f t="shared" si="29"/>
        <v>0</v>
      </c>
      <c r="BJ186" s="18" t="s">
        <v>141</v>
      </c>
      <c r="BK186" s="18" t="str">
        <f t="shared" si="28"/>
        <v>038HAYWOOD</v>
      </c>
    </row>
    <row r="187" spans="1:63" x14ac:dyDescent="0.25">
      <c r="A187" s="18" t="s">
        <v>146</v>
      </c>
      <c r="B187" s="18" t="s">
        <v>519</v>
      </c>
      <c r="D187" s="53">
        <f>VLOOKUP($BK187,[1]TaxYear2019!$A$2:$J$433,5,FALSE)</f>
        <v>2.1806000000000001</v>
      </c>
      <c r="E187" s="54">
        <f>VLOOKUP($BK187,[1]TaxYear2019!$A$2:$J$433,6,FALSE)</f>
        <v>1.2075</v>
      </c>
      <c r="F187" s="55">
        <f>VLOOKUP($BK187,[1]TaxYear2019!$A$2:$J$433,7,FALSE)</f>
        <v>0</v>
      </c>
      <c r="J187" s="54">
        <f>VLOOKUP($BK187,[1]TaxYear2020!$A$2:$J$433,5,FALSE)</f>
        <v>2.1806000000000001</v>
      </c>
      <c r="K187" s="54">
        <f>VLOOKUP($BK187,[1]TaxYear2020!$A$2:$J$433,6,FALSE)</f>
        <v>1.2075</v>
      </c>
      <c r="L187" s="55">
        <f>VLOOKUP($BK187,[1]TaxYear2020!$A$2:$J$433,7,FALSE)</f>
        <v>0</v>
      </c>
      <c r="P187" s="54">
        <f>VLOOKUP($BK187,[1]TaxYear2021!$A$2:$J$433,5,FALSE)</f>
        <v>2.1806000000000001</v>
      </c>
      <c r="Q187" s="54">
        <f>VLOOKUP($BK187,[1]TaxYear2021!$A$2:$J$433,6,FALSE)</f>
        <v>1.2075</v>
      </c>
      <c r="R187" s="54">
        <f>VLOOKUP($BK187,[1]TaxYear2021!$A$2:$J$433,7,FALSE)</f>
        <v>0</v>
      </c>
      <c r="V187" s="54">
        <f>VLOOKUP($BK187,[1]TaxYear2022!$A$2:$J$433,5,FALSE)</f>
        <v>2.1806000000000001</v>
      </c>
      <c r="W187" s="54">
        <f>VLOOKUP($BK187,[1]TaxYear2022!$A$2:$J$433,6,FALSE)</f>
        <v>1.2075</v>
      </c>
      <c r="X187" s="55">
        <f>VLOOKUP($BK187,[1]TaxYear2022!$A$2:$J$433,7,FALSE)</f>
        <v>0</v>
      </c>
      <c r="Y187" s="53">
        <v>1.4578</v>
      </c>
      <c r="Z187" s="54">
        <v>0.84230000000000005</v>
      </c>
      <c r="AB187" s="54">
        <f>VLOOKUP($BK187,[1]TaxYear2023!$A$2:$J$433,5,FALSE)</f>
        <v>1.4578</v>
      </c>
      <c r="AC187" s="54">
        <f>VLOOKUP($BK187,[1]TaxYear2023!$A$2:$J$433,6,FALSE)</f>
        <v>1.0428999999999999</v>
      </c>
      <c r="AD187" s="55">
        <f>VLOOKUP($BK187,[1]TaxYear2023!$A$2:$J$433,7,FALSE)</f>
        <v>0</v>
      </c>
      <c r="AH187" s="54">
        <f>VLOOKUP($BK187,[1]TaxYear2024!$A$2:$J$433,5,FALSE)</f>
        <v>1.4578</v>
      </c>
      <c r="AI187" s="54">
        <f>VLOOKUP($BK187,[1]TaxYear2024!$A$2:$J$433,6,FALSE)</f>
        <v>1.1929000000000001</v>
      </c>
      <c r="AJ187" s="55">
        <f>VLOOKUP($BK187,[1]TaxYear2024!$A$2:$J$433,7,FALSE)</f>
        <v>0</v>
      </c>
      <c r="AN187" s="54">
        <f>VLOOKUP($BK187,[1]TaxYear2025!$A$2:$J$433,5,FALSE)</f>
        <v>1.4578</v>
      </c>
      <c r="AO187" s="54">
        <f>VLOOKUP($BK187,[1]TaxYear2025!$A$2:$J$433,6,FALSE)</f>
        <v>1.1929000000000001</v>
      </c>
      <c r="AP187" s="55">
        <f>VLOOKUP($BK187,[1]TaxYear2025!$A$2:$J$433,7,FALSE)</f>
        <v>0</v>
      </c>
      <c r="AQ187" s="56">
        <f t="shared" si="31"/>
        <v>0</v>
      </c>
      <c r="AR187" s="56">
        <f t="shared" si="31"/>
        <v>0</v>
      </c>
      <c r="AS187" s="56">
        <f t="shared" si="31"/>
        <v>0</v>
      </c>
      <c r="AT187" s="57">
        <f t="shared" si="32"/>
        <v>0</v>
      </c>
      <c r="AU187" s="56">
        <f t="shared" si="32"/>
        <v>0</v>
      </c>
      <c r="AV187" s="58">
        <f t="shared" si="32"/>
        <v>0</v>
      </c>
      <c r="AW187" s="56">
        <f t="shared" si="33"/>
        <v>0</v>
      </c>
      <c r="AX187" s="56">
        <f t="shared" si="33"/>
        <v>0</v>
      </c>
      <c r="AY187" s="58">
        <f t="shared" si="33"/>
        <v>0</v>
      </c>
      <c r="AZ187" s="56">
        <f t="shared" si="34"/>
        <v>0</v>
      </c>
      <c r="BA187" s="56">
        <f t="shared" si="34"/>
        <v>0.23815742609521529</v>
      </c>
      <c r="BB187" s="58">
        <f t="shared" si="34"/>
        <v>0</v>
      </c>
      <c r="BC187" s="56">
        <f t="shared" si="30"/>
        <v>0</v>
      </c>
      <c r="BD187" s="56">
        <f t="shared" si="30"/>
        <v>0.14382970562853603</v>
      </c>
      <c r="BE187" s="58">
        <f t="shared" si="30"/>
        <v>0</v>
      </c>
      <c r="BF187" s="56">
        <f t="shared" si="29"/>
        <v>0</v>
      </c>
      <c r="BG187" s="56">
        <f t="shared" si="29"/>
        <v>0</v>
      </c>
      <c r="BH187" s="58">
        <f t="shared" si="29"/>
        <v>0</v>
      </c>
      <c r="BJ187" s="18" t="s">
        <v>145</v>
      </c>
      <c r="BK187" s="18" t="str">
        <f t="shared" si="28"/>
        <v>039HENDERSONLEXINGTON</v>
      </c>
    </row>
    <row r="188" spans="1:63" x14ac:dyDescent="0.25">
      <c r="A188" s="18" t="s">
        <v>146</v>
      </c>
      <c r="B188" s="18" t="s">
        <v>520</v>
      </c>
      <c r="D188" s="53">
        <f>VLOOKUP($BK188,[1]TaxYear2019!$A$2:$J$433,5,FALSE)</f>
        <v>2.1806000000000001</v>
      </c>
      <c r="E188" s="54">
        <f>VLOOKUP($BK188,[1]TaxYear2019!$A$2:$J$433,6,FALSE)</f>
        <v>0.5</v>
      </c>
      <c r="F188" s="55">
        <f>VLOOKUP($BK188,[1]TaxYear2019!$A$2:$J$433,7,FALSE)</f>
        <v>0</v>
      </c>
      <c r="J188" s="54">
        <f>VLOOKUP($BK188,[1]TaxYear2020!$A$2:$J$433,5,FALSE)</f>
        <v>2.1806000000000001</v>
      </c>
      <c r="K188" s="54">
        <f>VLOOKUP($BK188,[1]TaxYear2020!$A$2:$J$433,6,FALSE)</f>
        <v>0.5</v>
      </c>
      <c r="L188" s="55">
        <f>VLOOKUP($BK188,[1]TaxYear2020!$A$2:$J$433,7,FALSE)</f>
        <v>0</v>
      </c>
      <c r="P188" s="54">
        <f>VLOOKUP($BK188,[1]TaxYear2021!$A$2:$J$433,5,FALSE)</f>
        <v>2.1806000000000001</v>
      </c>
      <c r="Q188" s="54">
        <f>VLOOKUP($BK188,[1]TaxYear2021!$A$2:$J$433,6,FALSE)</f>
        <v>0.5</v>
      </c>
      <c r="R188" s="54">
        <f>VLOOKUP($BK188,[1]TaxYear2021!$A$2:$J$433,7,FALSE)</f>
        <v>0</v>
      </c>
      <c r="V188" s="54">
        <f>VLOOKUP($BK188,[1]TaxYear2022!$A$2:$J$433,5,FALSE)</f>
        <v>2.1806000000000001</v>
      </c>
      <c r="W188" s="54">
        <f>VLOOKUP($BK188,[1]TaxYear2022!$A$2:$J$433,6,FALSE)</f>
        <v>0.5</v>
      </c>
      <c r="X188" s="55">
        <f>VLOOKUP($BK188,[1]TaxYear2022!$A$2:$J$433,7,FALSE)</f>
        <v>0</v>
      </c>
      <c r="Y188" s="53">
        <v>1.4578</v>
      </c>
      <c r="Z188" s="54">
        <v>0.31530000000000002</v>
      </c>
      <c r="AB188" s="54">
        <f>VLOOKUP($BK188,[1]TaxYear2023!$A$2:$J$433,5,FALSE)</f>
        <v>1.4578</v>
      </c>
      <c r="AC188" s="54">
        <f>VLOOKUP($BK188,[1]TaxYear2023!$A$2:$J$433,6,FALSE)</f>
        <v>0.36</v>
      </c>
      <c r="AD188" s="55">
        <f>VLOOKUP($BK188,[1]TaxYear2023!$A$2:$J$433,7,FALSE)</f>
        <v>0</v>
      </c>
      <c r="AH188" s="54">
        <f>VLOOKUP($BK188,[1]TaxYear2024!$A$2:$J$433,5,FALSE)</f>
        <v>1.4578</v>
      </c>
      <c r="AI188" s="54">
        <f>VLOOKUP($BK188,[1]TaxYear2024!$A$2:$J$433,6,FALSE)</f>
        <v>0.36</v>
      </c>
      <c r="AJ188" s="55">
        <f>VLOOKUP($BK188,[1]TaxYear2024!$A$2:$J$433,7,FALSE)</f>
        <v>0</v>
      </c>
      <c r="AN188" s="54">
        <f>VLOOKUP($BK188,[1]TaxYear2025!$A$2:$J$433,5,FALSE)</f>
        <v>1.4578</v>
      </c>
      <c r="AO188" s="54">
        <f>VLOOKUP($BK188,[1]TaxYear2025!$A$2:$J$433,6,FALSE)</f>
        <v>0.36</v>
      </c>
      <c r="AP188" s="55">
        <f>VLOOKUP($BK188,[1]TaxYear2025!$A$2:$J$433,7,FALSE)</f>
        <v>0</v>
      </c>
      <c r="AQ188" s="56">
        <f t="shared" si="31"/>
        <v>0</v>
      </c>
      <c r="AR188" s="56">
        <f t="shared" si="31"/>
        <v>0</v>
      </c>
      <c r="AS188" s="56">
        <f t="shared" si="31"/>
        <v>0</v>
      </c>
      <c r="AT188" s="57">
        <f t="shared" si="32"/>
        <v>0</v>
      </c>
      <c r="AU188" s="56">
        <f t="shared" si="32"/>
        <v>0</v>
      </c>
      <c r="AV188" s="58">
        <f t="shared" si="32"/>
        <v>0</v>
      </c>
      <c r="AW188" s="56">
        <f t="shared" si="33"/>
        <v>0</v>
      </c>
      <c r="AX188" s="56">
        <f t="shared" si="33"/>
        <v>0</v>
      </c>
      <c r="AY188" s="58">
        <f t="shared" si="33"/>
        <v>0</v>
      </c>
      <c r="AZ188" s="56">
        <f t="shared" si="34"/>
        <v>0</v>
      </c>
      <c r="BA188" s="56">
        <f t="shared" si="34"/>
        <v>0.14176974310180768</v>
      </c>
      <c r="BB188" s="58">
        <f t="shared" si="34"/>
        <v>0</v>
      </c>
      <c r="BC188" s="56">
        <f t="shared" si="30"/>
        <v>0</v>
      </c>
      <c r="BD188" s="56">
        <f t="shared" si="30"/>
        <v>0</v>
      </c>
      <c r="BE188" s="58">
        <f t="shared" si="30"/>
        <v>0</v>
      </c>
      <c r="BF188" s="56">
        <f t="shared" si="29"/>
        <v>0</v>
      </c>
      <c r="BG188" s="56">
        <f t="shared" si="29"/>
        <v>0</v>
      </c>
      <c r="BH188" s="58">
        <f t="shared" si="29"/>
        <v>0</v>
      </c>
      <c r="BJ188" s="18" t="s">
        <v>145</v>
      </c>
      <c r="BK188" s="18" t="str">
        <f t="shared" si="28"/>
        <v>039HENDERSONSARDIS</v>
      </c>
    </row>
    <row r="189" spans="1:63" x14ac:dyDescent="0.25">
      <c r="A189" s="18" t="s">
        <v>146</v>
      </c>
      <c r="B189" s="18" t="s">
        <v>442</v>
      </c>
      <c r="D189" s="53">
        <f>VLOOKUP($BK189,[1]TaxYear2019!$A$2:$J$433,5,FALSE)</f>
        <v>2.1806000000000001</v>
      </c>
      <c r="E189" s="54">
        <f>VLOOKUP($BK189,[1]TaxYear2019!$A$2:$J$433,6,FALSE)</f>
        <v>0.67349999999999999</v>
      </c>
      <c r="F189" s="55">
        <f>VLOOKUP($BK189,[1]TaxYear2019!$A$2:$J$433,7,FALSE)</f>
        <v>0</v>
      </c>
      <c r="J189" s="54">
        <f>VLOOKUP($BK189,[1]TaxYear2020!$A$2:$J$433,5,FALSE)</f>
        <v>2.1806000000000001</v>
      </c>
      <c r="K189" s="54">
        <f>VLOOKUP($BK189,[1]TaxYear2020!$A$2:$J$433,6,FALSE)</f>
        <v>0.68089999999999995</v>
      </c>
      <c r="L189" s="55">
        <f>VLOOKUP($BK189,[1]TaxYear2020!$A$2:$J$433,7,FALSE)</f>
        <v>0</v>
      </c>
      <c r="P189" s="54">
        <f>VLOOKUP($BK189,[1]TaxYear2021!$A$2:$J$433,5,FALSE)</f>
        <v>2.1806000000000001</v>
      </c>
      <c r="Q189" s="54">
        <f>VLOOKUP($BK189,[1]TaxYear2021!$A$2:$J$433,6,FALSE)</f>
        <v>0.68089999999999995</v>
      </c>
      <c r="R189" s="54">
        <f>VLOOKUP($BK189,[1]TaxYear2021!$A$2:$J$433,7,FALSE)</f>
        <v>0</v>
      </c>
      <c r="V189" s="54">
        <f>VLOOKUP($BK189,[1]TaxYear2022!$A$2:$J$433,5,FALSE)</f>
        <v>2.1806000000000001</v>
      </c>
      <c r="W189" s="54">
        <f>VLOOKUP($BK189,[1]TaxYear2022!$A$2:$J$433,6,FALSE)</f>
        <v>0.68089999999999995</v>
      </c>
      <c r="X189" s="55">
        <f>VLOOKUP($BK189,[1]TaxYear2022!$A$2:$J$433,7,FALSE)</f>
        <v>0</v>
      </c>
      <c r="Y189" s="53">
        <v>1.4578</v>
      </c>
      <c r="Z189" s="54">
        <v>0.49249999999999999</v>
      </c>
      <c r="AB189" s="54">
        <f>VLOOKUP($BK189,[1]TaxYear2023!$A$2:$J$433,5,FALSE)</f>
        <v>1.4578</v>
      </c>
      <c r="AC189" s="54">
        <f>VLOOKUP($BK189,[1]TaxYear2023!$A$2:$J$433,6,FALSE)</f>
        <v>0.59250000000000003</v>
      </c>
      <c r="AD189" s="55">
        <f>VLOOKUP($BK189,[1]TaxYear2023!$A$2:$J$433,7,FALSE)</f>
        <v>0</v>
      </c>
      <c r="AH189" s="54">
        <f>VLOOKUP($BK189,[1]TaxYear2024!$A$2:$J$433,5,FALSE)</f>
        <v>1.4578</v>
      </c>
      <c r="AI189" s="54">
        <f>VLOOKUP($BK189,[1]TaxYear2024!$A$2:$J$433,6,FALSE)</f>
        <v>0.59250000000000003</v>
      </c>
      <c r="AJ189" s="55">
        <f>VLOOKUP($BK189,[1]TaxYear2024!$A$2:$J$433,7,FALSE)</f>
        <v>0</v>
      </c>
      <c r="AN189" s="54">
        <f>VLOOKUP($BK189,[1]TaxYear2025!$A$2:$J$433,5,FALSE)</f>
        <v>1.4578</v>
      </c>
      <c r="AO189" s="54">
        <f>VLOOKUP($BK189,[1]TaxYear2025!$A$2:$J$433,6,FALSE)</f>
        <v>0.59250000000000003</v>
      </c>
      <c r="AP189" s="55">
        <f>VLOOKUP($BK189,[1]TaxYear2025!$A$2:$J$433,7,FALSE)</f>
        <v>0</v>
      </c>
      <c r="AQ189" s="56">
        <f t="shared" si="31"/>
        <v>0</v>
      </c>
      <c r="AR189" s="56">
        <f t="shared" si="31"/>
        <v>1.0987379361544036E-2</v>
      </c>
      <c r="AS189" s="56">
        <f t="shared" si="31"/>
        <v>0</v>
      </c>
      <c r="AT189" s="57">
        <f t="shared" si="32"/>
        <v>0</v>
      </c>
      <c r="AU189" s="56">
        <f t="shared" si="32"/>
        <v>0</v>
      </c>
      <c r="AV189" s="58">
        <f t="shared" si="32"/>
        <v>0</v>
      </c>
      <c r="AW189" s="56">
        <f t="shared" si="33"/>
        <v>0</v>
      </c>
      <c r="AX189" s="56">
        <f t="shared" si="33"/>
        <v>0</v>
      </c>
      <c r="AY189" s="58">
        <f t="shared" si="33"/>
        <v>0</v>
      </c>
      <c r="AZ189" s="56">
        <f t="shared" si="34"/>
        <v>0</v>
      </c>
      <c r="BA189" s="56">
        <f t="shared" si="34"/>
        <v>0.20304568527918798</v>
      </c>
      <c r="BB189" s="58">
        <f t="shared" si="34"/>
        <v>0</v>
      </c>
      <c r="BC189" s="56">
        <f t="shared" si="30"/>
        <v>0</v>
      </c>
      <c r="BD189" s="56">
        <f t="shared" si="30"/>
        <v>0</v>
      </c>
      <c r="BE189" s="58">
        <f t="shared" si="30"/>
        <v>0</v>
      </c>
      <c r="BF189" s="56">
        <f t="shared" si="29"/>
        <v>0</v>
      </c>
      <c r="BG189" s="56">
        <f t="shared" si="29"/>
        <v>0</v>
      </c>
      <c r="BH189" s="58">
        <f t="shared" si="29"/>
        <v>0</v>
      </c>
      <c r="BJ189" s="18" t="s">
        <v>145</v>
      </c>
      <c r="BK189" s="18" t="str">
        <f t="shared" si="28"/>
        <v>039HENDERSONSCOTTS HILL</v>
      </c>
    </row>
    <row r="190" spans="1:63" x14ac:dyDescent="0.25">
      <c r="A190" s="18" t="s">
        <v>146</v>
      </c>
      <c r="C190" s="18" t="s">
        <v>521</v>
      </c>
      <c r="D190" s="53">
        <f>VLOOKUP($BK190,[1]TaxYear2019!$A$2:$J$433,5,FALSE)</f>
        <v>2.1806000000000001</v>
      </c>
      <c r="E190" s="54">
        <f>VLOOKUP($BK190,[1]TaxYear2019!$A$2:$J$433,6,FALSE)</f>
        <v>0</v>
      </c>
      <c r="F190" s="55">
        <f>VLOOKUP($BK190,[1]TaxYear2019!$A$2:$J$433,7,FALSE)</f>
        <v>0.19</v>
      </c>
      <c r="J190" s="54">
        <f>VLOOKUP($BK190,[1]TaxYear2020!$A$2:$J$433,5,FALSE)</f>
        <v>2.1806000000000001</v>
      </c>
      <c r="K190" s="54">
        <f>VLOOKUP($BK190,[1]TaxYear2020!$A$2:$J$433,6,FALSE)</f>
        <v>0</v>
      </c>
      <c r="L190" s="55">
        <f>VLOOKUP($BK190,[1]TaxYear2020!$A$2:$J$433,7,FALSE)</f>
        <v>0.19</v>
      </c>
      <c r="P190" s="54">
        <f>VLOOKUP($BK190,[1]TaxYear2021!$A$2:$J$433,5,FALSE)</f>
        <v>2.1806000000000001</v>
      </c>
      <c r="Q190" s="54">
        <f>VLOOKUP($BK190,[1]TaxYear2021!$A$2:$J$433,6,FALSE)</f>
        <v>0</v>
      </c>
      <c r="R190" s="54">
        <f>VLOOKUP($BK190,[1]TaxYear2021!$A$2:$J$433,7,FALSE)</f>
        <v>0.19</v>
      </c>
      <c r="Y190" s="53">
        <v>1.4578</v>
      </c>
      <c r="AB190" s="54">
        <v>1.4578</v>
      </c>
      <c r="AC190" s="54">
        <v>0</v>
      </c>
      <c r="AD190" s="55">
        <v>0.1237</v>
      </c>
      <c r="AH190" s="54">
        <f>VLOOKUP($BK190,[1]TaxYear2024!$A$2:$J$433,5,FALSE)</f>
        <v>1.4578</v>
      </c>
      <c r="AI190" s="54">
        <f>VLOOKUP($BK190,[1]TaxYear2024!$A$2:$J$433,6,FALSE)</f>
        <v>0</v>
      </c>
      <c r="AJ190" s="55">
        <f>VLOOKUP($BK190,[1]TaxYear2024!$A$2:$J$433,7,FALSE)</f>
        <v>0.1237</v>
      </c>
      <c r="AN190" s="54">
        <f>VLOOKUP($BK190,[1]TaxYear2025!$A$2:$J$433,5,FALSE)</f>
        <v>1.4578</v>
      </c>
      <c r="AO190" s="54">
        <f>VLOOKUP($BK190,[1]TaxYear2025!$A$2:$J$433,6,FALSE)</f>
        <v>0</v>
      </c>
      <c r="AP190" s="55">
        <f>VLOOKUP($BK190,[1]TaxYear2025!$A$2:$J$433,7,FALSE)</f>
        <v>0.1237</v>
      </c>
      <c r="AQ190" s="56">
        <f t="shared" si="31"/>
        <v>0</v>
      </c>
      <c r="AR190" s="56">
        <f t="shared" si="31"/>
        <v>0</v>
      </c>
      <c r="AS190" s="56">
        <f t="shared" si="31"/>
        <v>0</v>
      </c>
      <c r="AT190" s="57">
        <f t="shared" si="32"/>
        <v>0</v>
      </c>
      <c r="AU190" s="56">
        <f t="shared" si="32"/>
        <v>0</v>
      </c>
      <c r="AV190" s="58">
        <f t="shared" si="32"/>
        <v>0</v>
      </c>
      <c r="AW190" s="56">
        <v>0</v>
      </c>
      <c r="AX190" s="56">
        <f t="shared" si="33"/>
        <v>0</v>
      </c>
      <c r="AY190" s="58">
        <v>0</v>
      </c>
      <c r="AZ190" s="56">
        <f t="shared" si="34"/>
        <v>0</v>
      </c>
      <c r="BA190" s="56">
        <f t="shared" si="34"/>
        <v>0</v>
      </c>
      <c r="BB190" s="58">
        <f t="shared" si="34"/>
        <v>0</v>
      </c>
      <c r="BC190" s="56"/>
      <c r="BD190" s="56"/>
      <c r="BE190" s="58"/>
      <c r="BF190" s="56">
        <f t="shared" si="29"/>
        <v>0</v>
      </c>
      <c r="BG190" s="56">
        <f t="shared" si="29"/>
        <v>0</v>
      </c>
      <c r="BH190" s="58">
        <f t="shared" si="29"/>
        <v>0</v>
      </c>
      <c r="BJ190" s="18" t="s">
        <v>145</v>
      </c>
      <c r="BK190" s="18" t="str">
        <f t="shared" si="28"/>
        <v>039HENDERSONHENDERSON COUNTY FIRE DISTRICT</v>
      </c>
    </row>
    <row r="191" spans="1:63" x14ac:dyDescent="0.25">
      <c r="A191" s="18" t="s">
        <v>146</v>
      </c>
      <c r="D191" s="53">
        <f>VLOOKUP($BK191,[1]TaxYear2019!$A$2:$J$433,5,FALSE)</f>
        <v>2.1806000000000001</v>
      </c>
      <c r="E191" s="54">
        <f>VLOOKUP($BK191,[1]TaxYear2019!$A$2:$J$433,6,FALSE)</f>
        <v>0</v>
      </c>
      <c r="F191" s="55">
        <f>VLOOKUP($BK191,[1]TaxYear2019!$A$2:$J$433,7,FALSE)</f>
        <v>0</v>
      </c>
      <c r="J191" s="54">
        <f>VLOOKUP($BK191,[1]TaxYear2020!$A$2:$J$433,5,FALSE)</f>
        <v>2.1806000000000001</v>
      </c>
      <c r="K191" s="54">
        <f>VLOOKUP($BK191,[1]TaxYear2020!$A$2:$J$433,6,FALSE)</f>
        <v>0</v>
      </c>
      <c r="L191" s="55">
        <f>VLOOKUP($BK191,[1]TaxYear2020!$A$2:$J$433,7,FALSE)</f>
        <v>0</v>
      </c>
      <c r="P191" s="54">
        <f>VLOOKUP($BK191,[1]TaxYear2021!$A$2:$J$433,5,FALSE)</f>
        <v>2.1806000000000001</v>
      </c>
      <c r="Q191" s="54">
        <f>VLOOKUP($BK191,[1]TaxYear2021!$A$2:$J$433,6,FALSE)</f>
        <v>0</v>
      </c>
      <c r="R191" s="54">
        <f>VLOOKUP($BK191,[1]TaxYear2021!$A$2:$J$433,7,FALSE)</f>
        <v>0</v>
      </c>
      <c r="V191" s="54">
        <f>VLOOKUP($BK191,[1]TaxYear2022!$A$2:$J$433,5,FALSE)</f>
        <v>2.1806000000000001</v>
      </c>
      <c r="W191" s="54">
        <f>VLOOKUP($BK191,[1]TaxYear2022!$A$2:$J$433,6,FALSE)</f>
        <v>0</v>
      </c>
      <c r="X191" s="55">
        <f>VLOOKUP($BK191,[1]TaxYear2022!$A$2:$J$433,7,FALSE)</f>
        <v>0</v>
      </c>
      <c r="Y191" s="53">
        <v>1.4578</v>
      </c>
      <c r="AB191" s="54">
        <f>VLOOKUP($BK191,[1]TaxYear2023!$A$2:$J$433,5,FALSE)</f>
        <v>1.4578</v>
      </c>
      <c r="AC191" s="54">
        <f>VLOOKUP($BK191,[1]TaxYear2023!$A$2:$J$433,6,FALSE)</f>
        <v>0</v>
      </c>
      <c r="AD191" s="55">
        <f>VLOOKUP($BK191,[1]TaxYear2023!$A$2:$J$433,7,FALSE)</f>
        <v>0</v>
      </c>
      <c r="AH191" s="54">
        <f>VLOOKUP($BK191,[1]TaxYear2024!$A$2:$J$433,5,FALSE)</f>
        <v>1.4578</v>
      </c>
      <c r="AI191" s="54">
        <f>VLOOKUP($BK191,[1]TaxYear2024!$A$2:$J$433,6,FALSE)</f>
        <v>0</v>
      </c>
      <c r="AJ191" s="55">
        <f>VLOOKUP($BK191,[1]TaxYear2024!$A$2:$J$433,7,FALSE)</f>
        <v>0</v>
      </c>
      <c r="AN191" s="54">
        <f>VLOOKUP($BK191,[1]TaxYear2025!$A$2:$J$433,5,FALSE)</f>
        <v>1.4578</v>
      </c>
      <c r="AO191" s="54">
        <f>VLOOKUP($BK191,[1]TaxYear2025!$A$2:$J$433,6,FALSE)</f>
        <v>0</v>
      </c>
      <c r="AP191" s="55">
        <f>VLOOKUP($BK191,[1]TaxYear2025!$A$2:$J$433,7,FALSE)</f>
        <v>0</v>
      </c>
      <c r="AQ191" s="56">
        <f t="shared" si="31"/>
        <v>0</v>
      </c>
      <c r="AR191" s="56">
        <f t="shared" si="31"/>
        <v>0</v>
      </c>
      <c r="AS191" s="56">
        <f t="shared" si="31"/>
        <v>0</v>
      </c>
      <c r="AT191" s="57">
        <f t="shared" si="32"/>
        <v>0</v>
      </c>
      <c r="AU191" s="56">
        <f t="shared" si="32"/>
        <v>0</v>
      </c>
      <c r="AV191" s="58">
        <f t="shared" si="32"/>
        <v>0</v>
      </c>
      <c r="AW191" s="56">
        <f t="shared" si="33"/>
        <v>0</v>
      </c>
      <c r="AX191" s="56">
        <f t="shared" si="33"/>
        <v>0</v>
      </c>
      <c r="AY191" s="58">
        <f t="shared" si="33"/>
        <v>0</v>
      </c>
      <c r="AZ191" s="56">
        <f t="shared" si="34"/>
        <v>0</v>
      </c>
      <c r="BA191" s="56">
        <f t="shared" si="34"/>
        <v>0</v>
      </c>
      <c r="BB191" s="58">
        <f t="shared" si="34"/>
        <v>0</v>
      </c>
      <c r="BC191" s="56">
        <f t="shared" si="30"/>
        <v>0</v>
      </c>
      <c r="BD191" s="56">
        <f t="shared" si="30"/>
        <v>0</v>
      </c>
      <c r="BE191" s="58">
        <f t="shared" si="30"/>
        <v>0</v>
      </c>
      <c r="BF191" s="56">
        <f t="shared" si="29"/>
        <v>0</v>
      </c>
      <c r="BG191" s="56">
        <f t="shared" si="29"/>
        <v>0</v>
      </c>
      <c r="BH191" s="58">
        <f t="shared" si="29"/>
        <v>0</v>
      </c>
      <c r="BJ191" s="18" t="s">
        <v>145</v>
      </c>
      <c r="BK191" s="18" t="str">
        <f t="shared" si="28"/>
        <v>039HENDERSON</v>
      </c>
    </row>
    <row r="192" spans="1:63" x14ac:dyDescent="0.25">
      <c r="A192" s="18" t="s">
        <v>150</v>
      </c>
      <c r="B192" s="18" t="s">
        <v>522</v>
      </c>
      <c r="D192" s="53">
        <f>VLOOKUP($BK192,[1]TaxYear2019!$A$2:$J$433,5,FALSE)</f>
        <v>2.0920999999999998</v>
      </c>
      <c r="E192" s="54">
        <f>VLOOKUP($BK192,[1]TaxYear2019!$A$2:$J$433,6,FALSE)</f>
        <v>0.48509999999999998</v>
      </c>
      <c r="F192" s="55">
        <f>VLOOKUP($BK192,[1]TaxYear2019!$A$2:$J$433,7,FALSE)</f>
        <v>0</v>
      </c>
      <c r="G192" s="54">
        <f t="shared" ref="G192:G198" si="35">J192</f>
        <v>1.8933</v>
      </c>
      <c r="H192" s="54">
        <f>K192</f>
        <v>0.44529999999999997</v>
      </c>
      <c r="J192" s="54">
        <f>VLOOKUP($BK192,[1]TaxYear2020!$A$2:$J$433,5,FALSE)</f>
        <v>1.8933</v>
      </c>
      <c r="K192" s="54">
        <f>VLOOKUP($BK192,[1]TaxYear2020!$A$2:$J$433,6,FALSE)</f>
        <v>0.44529999999999997</v>
      </c>
      <c r="L192" s="55">
        <f>VLOOKUP($BK192,[1]TaxYear2020!$A$2:$J$433,7,FALSE)</f>
        <v>0</v>
      </c>
      <c r="P192" s="54">
        <f>VLOOKUP($BK192,[1]TaxYear2021!$A$2:$J$433,5,FALSE)</f>
        <v>1.8933</v>
      </c>
      <c r="Q192" s="54">
        <f>VLOOKUP($BK192,[1]TaxYear2021!$A$2:$J$433,6,FALSE)</f>
        <v>0.44529999999999997</v>
      </c>
      <c r="R192" s="54">
        <f>VLOOKUP($BK192,[1]TaxYear2021!$A$2:$J$433,7,FALSE)</f>
        <v>0</v>
      </c>
      <c r="V192" s="54">
        <f>VLOOKUP($BK192,[1]TaxYear2022!$A$2:$J$433,5,FALSE)</f>
        <v>1.8933</v>
      </c>
      <c r="W192" s="54">
        <f>VLOOKUP($BK192,[1]TaxYear2022!$A$2:$J$433,6,FALSE)</f>
        <v>0.44529999999999997</v>
      </c>
      <c r="X192" s="55">
        <f>VLOOKUP($BK192,[1]TaxYear2022!$A$2:$J$433,7,FALSE)</f>
        <v>0</v>
      </c>
      <c r="AB192" s="54">
        <f>VLOOKUP($BK192,[1]TaxYear2023!$A$2:$J$433,5,FALSE)</f>
        <v>1.8933</v>
      </c>
      <c r="AC192" s="54">
        <f>VLOOKUP($BK192,[1]TaxYear2023!$A$2:$J$433,6,FALSE)</f>
        <v>0.44529999999999997</v>
      </c>
      <c r="AD192" s="55">
        <f>VLOOKUP($BK192,[1]TaxYear2023!$A$2:$J$433,7,FALSE)</f>
        <v>0</v>
      </c>
      <c r="AH192" s="54">
        <f>VLOOKUP($BK192,[1]TaxYear2024!$A$2:$J$433,5,FALSE)</f>
        <v>1.9333</v>
      </c>
      <c r="AI192" s="54">
        <f>VLOOKUP($BK192,[1]TaxYear2024!$A$2:$J$433,6,FALSE)</f>
        <v>0.44529999999999997</v>
      </c>
      <c r="AJ192" s="55">
        <f>VLOOKUP($BK192,[1]TaxYear2024!$A$2:$J$433,7,FALSE)</f>
        <v>0</v>
      </c>
      <c r="AK192" s="53">
        <v>1.1991000000000001</v>
      </c>
      <c r="AL192" s="54">
        <v>0.2324</v>
      </c>
      <c r="AN192" s="54">
        <f>VLOOKUP($BK192,[1]TaxYear2025!$A$2:$J$433,5,FALSE)</f>
        <v>1.1991000000000001</v>
      </c>
      <c r="AO192" s="54">
        <f>VLOOKUP($BK192,[1]TaxYear2025!$A$2:$J$433,6,FALSE)</f>
        <v>0.2324</v>
      </c>
      <c r="AP192" s="55">
        <f>VLOOKUP($BK192,[1]TaxYear2025!$A$2:$J$433,7,FALSE)</f>
        <v>0</v>
      </c>
      <c r="AQ192" s="56">
        <f t="shared" si="31"/>
        <v>0</v>
      </c>
      <c r="AR192" s="56">
        <f t="shared" si="31"/>
        <v>0</v>
      </c>
      <c r="AS192" s="56">
        <f t="shared" si="31"/>
        <v>0</v>
      </c>
      <c r="AT192" s="57">
        <f t="shared" si="32"/>
        <v>0</v>
      </c>
      <c r="AU192" s="56">
        <f t="shared" si="32"/>
        <v>0</v>
      </c>
      <c r="AV192" s="58">
        <f t="shared" si="32"/>
        <v>0</v>
      </c>
      <c r="AW192" s="56">
        <f t="shared" si="33"/>
        <v>0</v>
      </c>
      <c r="AX192" s="56">
        <f t="shared" si="33"/>
        <v>0</v>
      </c>
      <c r="AY192" s="58">
        <f t="shared" si="33"/>
        <v>0</v>
      </c>
      <c r="AZ192" s="56">
        <f t="shared" si="34"/>
        <v>0</v>
      </c>
      <c r="BA192" s="56">
        <f t="shared" si="34"/>
        <v>0</v>
      </c>
      <c r="BB192" s="58">
        <f t="shared" si="34"/>
        <v>0</v>
      </c>
      <c r="BC192" s="56">
        <f t="shared" si="30"/>
        <v>2.1127132519938696E-2</v>
      </c>
      <c r="BD192" s="56">
        <f t="shared" si="30"/>
        <v>0</v>
      </c>
      <c r="BE192" s="58">
        <f t="shared" si="30"/>
        <v>0</v>
      </c>
      <c r="BF192" s="56">
        <f t="shared" si="29"/>
        <v>0</v>
      </c>
      <c r="BG192" s="56">
        <f t="shared" si="29"/>
        <v>0</v>
      </c>
      <c r="BH192" s="58">
        <f t="shared" si="29"/>
        <v>0</v>
      </c>
      <c r="BJ192" s="18" t="s">
        <v>149</v>
      </c>
      <c r="BK192" s="18" t="str">
        <f t="shared" si="28"/>
        <v>040HENRYCOTTAGE GROVE</v>
      </c>
    </row>
    <row r="193" spans="1:63" x14ac:dyDescent="0.25">
      <c r="A193" s="18" t="s">
        <v>150</v>
      </c>
      <c r="B193" s="18" t="s">
        <v>150</v>
      </c>
      <c r="D193" s="53">
        <f>VLOOKUP($BK193,[1]TaxYear2019!$A$2:$J$433,5,FALSE)</f>
        <v>2.0920999999999998</v>
      </c>
      <c r="E193" s="54">
        <f>VLOOKUP($BK193,[1]TaxYear2019!$A$2:$J$433,6,FALSE)</f>
        <v>0.81330000000000002</v>
      </c>
      <c r="F193" s="55">
        <f>VLOOKUP($BK193,[1]TaxYear2019!$A$2:$J$433,7,FALSE)</f>
        <v>0</v>
      </c>
      <c r="G193" s="54">
        <f t="shared" si="35"/>
        <v>1.8933</v>
      </c>
      <c r="H193" s="54">
        <f>K193</f>
        <v>0.78990000000000005</v>
      </c>
      <c r="J193" s="54">
        <f>VLOOKUP($BK193,[1]TaxYear2020!$A$2:$J$433,5,FALSE)</f>
        <v>1.8933</v>
      </c>
      <c r="K193" s="54">
        <f>VLOOKUP($BK193,[1]TaxYear2020!$A$2:$J$433,6,FALSE)</f>
        <v>0.78990000000000005</v>
      </c>
      <c r="L193" s="55">
        <f>VLOOKUP($BK193,[1]TaxYear2020!$A$2:$J$433,7,FALSE)</f>
        <v>0</v>
      </c>
      <c r="P193" s="54">
        <f>VLOOKUP($BK193,[1]TaxYear2021!$A$2:$J$433,5,FALSE)</f>
        <v>1.8933</v>
      </c>
      <c r="Q193" s="54">
        <f>VLOOKUP($BK193,[1]TaxYear2021!$A$2:$J$433,6,FALSE)</f>
        <v>0.78990000000000005</v>
      </c>
      <c r="R193" s="54">
        <f>VLOOKUP($BK193,[1]TaxYear2021!$A$2:$J$433,7,FALSE)</f>
        <v>0</v>
      </c>
      <c r="V193" s="54">
        <f>VLOOKUP($BK193,[1]TaxYear2022!$A$2:$J$433,5,FALSE)</f>
        <v>1.8933</v>
      </c>
      <c r="W193" s="54">
        <f>VLOOKUP($BK193,[1]TaxYear2022!$A$2:$J$433,6,FALSE)</f>
        <v>0.78990000000000005</v>
      </c>
      <c r="X193" s="55">
        <f>VLOOKUP($BK193,[1]TaxYear2022!$A$2:$J$433,7,FALSE)</f>
        <v>0</v>
      </c>
      <c r="AB193" s="54">
        <f>VLOOKUP($BK193,[1]TaxYear2023!$A$2:$J$433,5,FALSE)</f>
        <v>1.8933</v>
      </c>
      <c r="AC193" s="54">
        <f>VLOOKUP($BK193,[1]TaxYear2023!$A$2:$J$433,6,FALSE)</f>
        <v>0.78990000000000005</v>
      </c>
      <c r="AD193" s="55">
        <f>VLOOKUP($BK193,[1]TaxYear2023!$A$2:$J$433,7,FALSE)</f>
        <v>0</v>
      </c>
      <c r="AH193" s="54">
        <f>VLOOKUP($BK193,[1]TaxYear2024!$A$2:$J$433,5,FALSE)</f>
        <v>1.9333</v>
      </c>
      <c r="AI193" s="54">
        <f>VLOOKUP($BK193,[1]TaxYear2024!$A$2:$J$433,6,FALSE)</f>
        <v>0.78990000000000005</v>
      </c>
      <c r="AJ193" s="55">
        <f>VLOOKUP($BK193,[1]TaxYear2024!$A$2:$J$433,7,FALSE)</f>
        <v>0</v>
      </c>
      <c r="AK193" s="53">
        <v>1.1991000000000001</v>
      </c>
      <c r="AL193" s="54">
        <v>0.52649999999999997</v>
      </c>
      <c r="AN193" s="54">
        <f>VLOOKUP($BK193,[1]TaxYear2025!$A$2:$J$433,5,FALSE)</f>
        <v>1.1991000000000001</v>
      </c>
      <c r="AO193" s="54">
        <f>VLOOKUP($BK193,[1]TaxYear2025!$A$2:$J$433,6,FALSE)</f>
        <v>0.52649999999999997</v>
      </c>
      <c r="AP193" s="55">
        <f>VLOOKUP($BK193,[1]TaxYear2025!$A$2:$J$433,7,FALSE)</f>
        <v>0</v>
      </c>
      <c r="AQ193" s="56">
        <f t="shared" si="31"/>
        <v>0</v>
      </c>
      <c r="AR193" s="56">
        <f t="shared" si="31"/>
        <v>0</v>
      </c>
      <c r="AS193" s="56">
        <f t="shared" si="31"/>
        <v>0</v>
      </c>
      <c r="AT193" s="57">
        <f t="shared" si="32"/>
        <v>0</v>
      </c>
      <c r="AU193" s="56">
        <f t="shared" si="32"/>
        <v>0</v>
      </c>
      <c r="AV193" s="58">
        <f t="shared" si="32"/>
        <v>0</v>
      </c>
      <c r="AW193" s="56">
        <f t="shared" si="33"/>
        <v>0</v>
      </c>
      <c r="AX193" s="56">
        <f t="shared" si="33"/>
        <v>0</v>
      </c>
      <c r="AY193" s="58">
        <f t="shared" si="33"/>
        <v>0</v>
      </c>
      <c r="AZ193" s="56">
        <f t="shared" si="34"/>
        <v>0</v>
      </c>
      <c r="BA193" s="56">
        <f t="shared" si="34"/>
        <v>0</v>
      </c>
      <c r="BB193" s="58">
        <f t="shared" si="34"/>
        <v>0</v>
      </c>
      <c r="BC193" s="56">
        <f t="shared" si="30"/>
        <v>2.1127132519938696E-2</v>
      </c>
      <c r="BD193" s="56">
        <f t="shared" si="30"/>
        <v>0</v>
      </c>
      <c r="BE193" s="58">
        <f t="shared" si="30"/>
        <v>0</v>
      </c>
      <c r="BF193" s="56">
        <f t="shared" si="29"/>
        <v>0</v>
      </c>
      <c r="BG193" s="56">
        <f t="shared" si="29"/>
        <v>0</v>
      </c>
      <c r="BH193" s="58">
        <f t="shared" si="29"/>
        <v>0</v>
      </c>
      <c r="BJ193" s="18" t="s">
        <v>149</v>
      </c>
      <c r="BK193" s="18" t="str">
        <f t="shared" si="28"/>
        <v>040HENRYHENRY</v>
      </c>
    </row>
    <row r="194" spans="1:63" x14ac:dyDescent="0.25">
      <c r="A194" s="18" t="s">
        <v>150</v>
      </c>
      <c r="B194" s="18" t="s">
        <v>400</v>
      </c>
      <c r="D194" s="53">
        <f>VLOOKUP($BK194,[1]TaxYear2019!$A$2:$J$433,5,FALSE)</f>
        <v>2.0920999999999998</v>
      </c>
      <c r="E194" s="54">
        <f>VLOOKUP($BK194,[1]TaxYear2019!$A$2:$J$433,6,FALSE)</f>
        <v>1.1115999999999999</v>
      </c>
      <c r="F194" s="55">
        <f>VLOOKUP($BK194,[1]TaxYear2019!$A$2:$J$433,7,FALSE)</f>
        <v>0</v>
      </c>
      <c r="G194" s="54">
        <f t="shared" si="35"/>
        <v>1.8933</v>
      </c>
      <c r="H194" s="54">
        <v>1.0097</v>
      </c>
      <c r="J194" s="54">
        <f>VLOOKUP($BK194,[1]TaxYear2020!$A$2:$J$433,5,FALSE)</f>
        <v>1.8933</v>
      </c>
      <c r="K194" s="54">
        <f>VLOOKUP($BK194,[1]TaxYear2020!$A$2:$J$433,6,FALSE)</f>
        <v>1.0097</v>
      </c>
      <c r="L194" s="55">
        <f>VLOOKUP($BK194,[1]TaxYear2020!$A$2:$J$433,7,FALSE)</f>
        <v>0</v>
      </c>
      <c r="P194" s="54">
        <f>VLOOKUP($BK194,[1]TaxYear2021!$A$2:$J$433,5,FALSE)</f>
        <v>1.8933</v>
      </c>
      <c r="Q194" s="54">
        <f>VLOOKUP($BK194,[1]TaxYear2021!$A$2:$J$433,6,FALSE)</f>
        <v>1.0097</v>
      </c>
      <c r="R194" s="54">
        <f>VLOOKUP($BK194,[1]TaxYear2021!$A$2:$J$433,7,FALSE)</f>
        <v>0</v>
      </c>
      <c r="V194" s="54">
        <f>VLOOKUP($BK194,[1]TaxYear2022!$A$2:$J$433,5,FALSE)</f>
        <v>1.8933</v>
      </c>
      <c r="W194" s="54">
        <f>VLOOKUP($BK194,[1]TaxYear2022!$A$2:$J$433,6,FALSE)</f>
        <v>1.0097</v>
      </c>
      <c r="X194" s="55">
        <f>VLOOKUP($BK194,[1]TaxYear2022!$A$2:$J$433,7,FALSE)</f>
        <v>0</v>
      </c>
      <c r="AB194" s="54">
        <f>VLOOKUP($BK194,[1]TaxYear2023!$A$2:$J$433,5,FALSE)</f>
        <v>1.8933</v>
      </c>
      <c r="AC194" s="54">
        <f>VLOOKUP($BK194,[1]TaxYear2023!$A$2:$J$433,6,FALSE)</f>
        <v>1.0326</v>
      </c>
      <c r="AD194" s="55">
        <f>VLOOKUP($BK194,[1]TaxYear2023!$A$2:$J$433,7,FALSE)</f>
        <v>0</v>
      </c>
      <c r="AH194" s="54">
        <f>VLOOKUP($BK194,[1]TaxYear2024!$A$2:$J$433,5,FALSE)</f>
        <v>1.9333</v>
      </c>
      <c r="AI194" s="54">
        <f>VLOOKUP($BK194,[1]TaxYear2024!$A$2:$J$433,6,FALSE)</f>
        <v>0.98839999999999995</v>
      </c>
      <c r="AJ194" s="55">
        <f>VLOOKUP($BK194,[1]TaxYear2024!$A$2:$J$433,7,FALSE)</f>
        <v>0</v>
      </c>
      <c r="AK194" s="53">
        <v>1.1991000000000001</v>
      </c>
      <c r="AL194" s="54">
        <v>0.73240000000000005</v>
      </c>
      <c r="AN194" s="54">
        <f>VLOOKUP($BK194,[1]TaxYear2025!$A$2:$J$433,5,FALSE)</f>
        <v>1.1991000000000001</v>
      </c>
      <c r="AO194" s="54">
        <f>VLOOKUP($BK194,[1]TaxYear2025!$A$2:$J$433,6,FALSE)</f>
        <v>0.82179999999999997</v>
      </c>
      <c r="AP194" s="55">
        <f>VLOOKUP($BK194,[1]TaxYear2025!$A$2:$J$433,7,FALSE)</f>
        <v>0</v>
      </c>
      <c r="AQ194" s="56">
        <f t="shared" si="31"/>
        <v>0</v>
      </c>
      <c r="AR194" s="56">
        <f t="shared" si="31"/>
        <v>0</v>
      </c>
      <c r="AS194" s="56">
        <f t="shared" si="31"/>
        <v>0</v>
      </c>
      <c r="AT194" s="57">
        <f t="shared" si="32"/>
        <v>0</v>
      </c>
      <c r="AU194" s="56">
        <f t="shared" si="32"/>
        <v>0</v>
      </c>
      <c r="AV194" s="58">
        <f t="shared" si="32"/>
        <v>0</v>
      </c>
      <c r="AW194" s="56">
        <f t="shared" si="33"/>
        <v>0</v>
      </c>
      <c r="AX194" s="56">
        <f t="shared" si="33"/>
        <v>0</v>
      </c>
      <c r="AY194" s="58">
        <f t="shared" si="33"/>
        <v>0</v>
      </c>
      <c r="AZ194" s="56">
        <f t="shared" si="34"/>
        <v>0</v>
      </c>
      <c r="BA194" s="56">
        <f t="shared" si="34"/>
        <v>2.2680003961572659E-2</v>
      </c>
      <c r="BB194" s="58">
        <f t="shared" si="34"/>
        <v>0</v>
      </c>
      <c r="BC194" s="56">
        <f t="shared" si="30"/>
        <v>2.1127132519938696E-2</v>
      </c>
      <c r="BD194" s="56">
        <f t="shared" si="30"/>
        <v>-4.280457098586099E-2</v>
      </c>
      <c r="BE194" s="58">
        <f t="shared" si="30"/>
        <v>0</v>
      </c>
      <c r="BF194" s="56">
        <f t="shared" si="29"/>
        <v>0</v>
      </c>
      <c r="BG194" s="56">
        <f t="shared" si="29"/>
        <v>0.12206444565811014</v>
      </c>
      <c r="BH194" s="58">
        <f t="shared" si="29"/>
        <v>0</v>
      </c>
      <c r="BJ194" s="18" t="s">
        <v>149</v>
      </c>
      <c r="BK194" s="18" t="str">
        <f t="shared" si="28"/>
        <v>040HENRYMcKENZIE</v>
      </c>
    </row>
    <row r="195" spans="1:63" x14ac:dyDescent="0.25">
      <c r="A195" s="18" t="s">
        <v>150</v>
      </c>
      <c r="B195" s="18" t="s">
        <v>523</v>
      </c>
      <c r="C195" s="18" t="s">
        <v>524</v>
      </c>
      <c r="D195" s="53">
        <f>VLOOKUP($BK195,[1]TaxYear2019!$A$2:$J$433,5,FALSE)</f>
        <v>2.0920999999999998</v>
      </c>
      <c r="E195" s="54">
        <f>VLOOKUP($BK195,[1]TaxYear2019!$A$2:$J$433,6,FALSE)</f>
        <v>0.77</v>
      </c>
      <c r="F195" s="55">
        <f>VLOOKUP($BK195,[1]TaxYear2019!$A$2:$J$433,7,FALSE)</f>
        <v>0.55600000000000005</v>
      </c>
      <c r="G195" s="54">
        <f t="shared" si="35"/>
        <v>1.8933</v>
      </c>
      <c r="H195" s="54">
        <v>0.71189999999999998</v>
      </c>
      <c r="I195" s="54">
        <v>0.50649999999999995</v>
      </c>
      <c r="J195" s="54">
        <f>VLOOKUP($BK195,[1]TaxYear2020!$A$2:$J$433,5,FALSE)</f>
        <v>1.8933</v>
      </c>
      <c r="K195" s="54">
        <f>VLOOKUP($BK195,[1]TaxYear2020!$A$2:$J$433,6,FALSE)</f>
        <v>0.72</v>
      </c>
      <c r="L195" s="55">
        <f>VLOOKUP($BK195,[1]TaxYear2020!$A$2:$J$433,7,FALSE)</f>
        <v>0.50649999999999995</v>
      </c>
      <c r="P195" s="54">
        <f>VLOOKUP($BK195,[1]TaxYear2021!$A$2:$J$433,5,FALSE)</f>
        <v>1.8933</v>
      </c>
      <c r="Q195" s="54">
        <f>VLOOKUP($BK195,[1]TaxYear2021!$A$2:$J$433,6,FALSE)</f>
        <v>0.8</v>
      </c>
      <c r="R195" s="54">
        <f>VLOOKUP($BK195,[1]TaxYear2021!$A$2:$J$433,7,FALSE)</f>
        <v>0.50649999999999995</v>
      </c>
      <c r="V195" s="54">
        <f>VLOOKUP($BK195,[1]TaxYear2022!$A$2:$J$433,5,FALSE)</f>
        <v>1.8933</v>
      </c>
      <c r="W195" s="54">
        <f>VLOOKUP($BK195,[1]TaxYear2022!$A$2:$J$433,6,FALSE)</f>
        <v>0.8</v>
      </c>
      <c r="X195" s="55">
        <f>VLOOKUP($BK195,[1]TaxYear2022!$A$2:$J$433,7,FALSE)</f>
        <v>0.50649999999999995</v>
      </c>
      <c r="AB195" s="54">
        <f>VLOOKUP($BK195,[1]TaxYear2023!$A$2:$J$433,5,FALSE)</f>
        <v>1.8933</v>
      </c>
      <c r="AC195" s="54">
        <f>VLOOKUP($BK195,[1]TaxYear2023!$A$2:$J$433,6,FALSE)</f>
        <v>0.9</v>
      </c>
      <c r="AD195" s="55">
        <f>VLOOKUP($BK195,[1]TaxYear2023!$A$2:$J$433,7,FALSE)</f>
        <v>0.50649999999999995</v>
      </c>
      <c r="AH195" s="54">
        <f>VLOOKUP($BK195,[1]TaxYear2024!$A$2:$J$433,5,FALSE)</f>
        <v>1.9333</v>
      </c>
      <c r="AI195" s="54">
        <f>VLOOKUP($BK195,[1]TaxYear2024!$A$2:$J$433,6,FALSE)</f>
        <v>0.9</v>
      </c>
      <c r="AJ195" s="55">
        <f>VLOOKUP($BK195,[1]TaxYear2024!$A$2:$J$433,7,FALSE)</f>
        <v>0.50649999999999995</v>
      </c>
      <c r="AK195" s="53">
        <v>1.1991000000000001</v>
      </c>
      <c r="AL195" s="54">
        <v>0.57030000000000003</v>
      </c>
      <c r="AM195" s="54">
        <v>0.31759999999999999</v>
      </c>
      <c r="AN195" s="54">
        <f>VLOOKUP($BK195,[1]TaxYear2025!$A$2:$J$433,5,FALSE)</f>
        <v>1.1991000000000001</v>
      </c>
      <c r="AO195" s="54">
        <f>VLOOKUP($BK195,[1]TaxYear2025!$A$2:$J$433,6,FALSE)</f>
        <v>0.57030000000000003</v>
      </c>
      <c r="AP195" s="55">
        <f>VLOOKUP($BK195,[1]TaxYear2025!$A$2:$J$433,7,FALSE)</f>
        <v>0.31759999999999999</v>
      </c>
      <c r="AQ195" s="56">
        <f t="shared" si="31"/>
        <v>0</v>
      </c>
      <c r="AR195" s="56">
        <f t="shared" si="31"/>
        <v>1.1378002528444897E-2</v>
      </c>
      <c r="AS195" s="56">
        <f t="shared" si="31"/>
        <v>0</v>
      </c>
      <c r="AT195" s="57">
        <f t="shared" si="32"/>
        <v>0</v>
      </c>
      <c r="AU195" s="56">
        <f t="shared" si="32"/>
        <v>0.11111111111111116</v>
      </c>
      <c r="AV195" s="58">
        <f t="shared" si="32"/>
        <v>0</v>
      </c>
      <c r="AW195" s="56">
        <f t="shared" si="33"/>
        <v>0</v>
      </c>
      <c r="AX195" s="56">
        <f t="shared" si="33"/>
        <v>0</v>
      </c>
      <c r="AY195" s="58">
        <f t="shared" si="33"/>
        <v>0</v>
      </c>
      <c r="AZ195" s="56">
        <f t="shared" si="34"/>
        <v>0</v>
      </c>
      <c r="BA195" s="56">
        <f t="shared" si="34"/>
        <v>0.125</v>
      </c>
      <c r="BB195" s="58">
        <f t="shared" si="34"/>
        <v>0</v>
      </c>
      <c r="BC195" s="56">
        <f t="shared" si="30"/>
        <v>2.1127132519938696E-2</v>
      </c>
      <c r="BD195" s="56">
        <f t="shared" si="30"/>
        <v>0</v>
      </c>
      <c r="BE195" s="58">
        <f t="shared" si="30"/>
        <v>0</v>
      </c>
      <c r="BF195" s="56">
        <f t="shared" si="29"/>
        <v>0</v>
      </c>
      <c r="BG195" s="56">
        <f t="shared" si="29"/>
        <v>0</v>
      </c>
      <c r="BH195" s="58">
        <f t="shared" si="29"/>
        <v>0</v>
      </c>
      <c r="BJ195" s="18" t="s">
        <v>149</v>
      </c>
      <c r="BK195" s="18" t="str">
        <f t="shared" si="28"/>
        <v>040HENRYPARISPARIS SSD</v>
      </c>
    </row>
    <row r="196" spans="1:63" x14ac:dyDescent="0.25">
      <c r="A196" s="18" t="s">
        <v>150</v>
      </c>
      <c r="B196" s="18" t="s">
        <v>523</v>
      </c>
      <c r="D196" s="53">
        <f>VLOOKUP($BK196,[1]TaxYear2019!$A$2:$J$433,5,FALSE)</f>
        <v>2.0920999999999998</v>
      </c>
      <c r="E196" s="54">
        <f>VLOOKUP($BK196,[1]TaxYear2019!$A$2:$J$433,6,FALSE)</f>
        <v>0.77</v>
      </c>
      <c r="F196" s="55">
        <f>VLOOKUP($BK196,[1]TaxYear2019!$A$2:$J$433,7,FALSE)</f>
        <v>0</v>
      </c>
      <c r="G196" s="54">
        <f t="shared" si="35"/>
        <v>1.8933</v>
      </c>
      <c r="H196" s="54">
        <v>0.71189999999999998</v>
      </c>
      <c r="J196" s="54">
        <f>VLOOKUP($BK196,[1]TaxYear2020!$A$2:$J$433,5,FALSE)</f>
        <v>1.8933</v>
      </c>
      <c r="K196" s="54">
        <f>VLOOKUP($BK196,[1]TaxYear2020!$A$2:$J$433,6,FALSE)</f>
        <v>0.72</v>
      </c>
      <c r="L196" s="55">
        <f>VLOOKUP($BK196,[1]TaxYear2020!$A$2:$J$433,7,FALSE)</f>
        <v>0</v>
      </c>
      <c r="P196" s="54">
        <f>VLOOKUP($BK196,[1]TaxYear2021!$A$2:$J$433,5,FALSE)</f>
        <v>1.8933</v>
      </c>
      <c r="Q196" s="54">
        <f>VLOOKUP($BK196,[1]TaxYear2021!$A$2:$J$433,6,FALSE)</f>
        <v>0.8</v>
      </c>
      <c r="R196" s="54">
        <f>VLOOKUP($BK196,[1]TaxYear2021!$A$2:$J$433,7,FALSE)</f>
        <v>0</v>
      </c>
      <c r="V196" s="54">
        <f>VLOOKUP($BK196,[1]TaxYear2022!$A$2:$J$433,5,FALSE)</f>
        <v>1.8933</v>
      </c>
      <c r="W196" s="54">
        <f>VLOOKUP($BK196,[1]TaxYear2022!$A$2:$J$433,6,FALSE)</f>
        <v>0.8</v>
      </c>
      <c r="X196" s="55">
        <f>VLOOKUP($BK196,[1]TaxYear2022!$A$2:$J$433,7,FALSE)</f>
        <v>0</v>
      </c>
      <c r="AB196" s="54">
        <f>VLOOKUP($BK196,[1]TaxYear2023!$A$2:$J$433,5,FALSE)</f>
        <v>1.8933</v>
      </c>
      <c r="AC196" s="54">
        <f>VLOOKUP($BK196,[1]TaxYear2023!$A$2:$J$433,6,FALSE)</f>
        <v>0.9</v>
      </c>
      <c r="AD196" s="55">
        <f>VLOOKUP($BK196,[1]TaxYear2023!$A$2:$J$433,7,FALSE)</f>
        <v>0</v>
      </c>
      <c r="AH196" s="54">
        <f>VLOOKUP($BK196,[1]TaxYear2024!$A$2:$J$433,5,FALSE)</f>
        <v>1.9333</v>
      </c>
      <c r="AI196" s="54">
        <f>VLOOKUP($BK196,[1]TaxYear2024!$A$2:$J$433,6,FALSE)</f>
        <v>0.9</v>
      </c>
      <c r="AJ196" s="55">
        <f>VLOOKUP($BK196,[1]TaxYear2024!$A$2:$J$433,7,FALSE)</f>
        <v>0</v>
      </c>
      <c r="AK196" s="53">
        <v>1.1991000000000001</v>
      </c>
      <c r="AL196" s="54">
        <v>0.57030000000000003</v>
      </c>
      <c r="AN196" s="54">
        <f>VLOOKUP($BK196,[1]TaxYear2025!$A$2:$J$433,5,FALSE)</f>
        <v>1.1991000000000001</v>
      </c>
      <c r="AO196" s="54">
        <f>VLOOKUP($BK196,[1]TaxYear2025!$A$2:$J$433,6,FALSE)</f>
        <v>0.57030000000000003</v>
      </c>
      <c r="AP196" s="55">
        <f>VLOOKUP($BK196,[1]TaxYear2025!$A$2:$J$433,7,FALSE)</f>
        <v>0</v>
      </c>
      <c r="AQ196" s="56">
        <f t="shared" si="31"/>
        <v>0</v>
      </c>
      <c r="AR196" s="56">
        <f t="shared" si="31"/>
        <v>1.1378002528444897E-2</v>
      </c>
      <c r="AS196" s="56">
        <f t="shared" si="31"/>
        <v>0</v>
      </c>
      <c r="AT196" s="57">
        <f t="shared" si="32"/>
        <v>0</v>
      </c>
      <c r="AU196" s="56">
        <f t="shared" si="32"/>
        <v>0.11111111111111116</v>
      </c>
      <c r="AV196" s="58">
        <f t="shared" si="32"/>
        <v>0</v>
      </c>
      <c r="AW196" s="56">
        <f t="shared" si="33"/>
        <v>0</v>
      </c>
      <c r="AX196" s="56">
        <f t="shared" si="33"/>
        <v>0</v>
      </c>
      <c r="AY196" s="58">
        <f t="shared" si="33"/>
        <v>0</v>
      </c>
      <c r="AZ196" s="56">
        <f t="shared" si="34"/>
        <v>0</v>
      </c>
      <c r="BA196" s="56">
        <f t="shared" si="34"/>
        <v>0.125</v>
      </c>
      <c r="BB196" s="58">
        <f t="shared" si="34"/>
        <v>0</v>
      </c>
      <c r="BC196" s="56">
        <f t="shared" si="30"/>
        <v>2.1127132519938696E-2</v>
      </c>
      <c r="BD196" s="56">
        <f t="shared" si="30"/>
        <v>0</v>
      </c>
      <c r="BE196" s="58">
        <f t="shared" si="30"/>
        <v>0</v>
      </c>
      <c r="BF196" s="56">
        <f t="shared" si="29"/>
        <v>0</v>
      </c>
      <c r="BG196" s="56">
        <f t="shared" si="29"/>
        <v>0</v>
      </c>
      <c r="BH196" s="58">
        <f t="shared" si="29"/>
        <v>0</v>
      </c>
      <c r="BJ196" s="18" t="s">
        <v>149</v>
      </c>
      <c r="BK196" s="18" t="str">
        <f t="shared" ref="BK196:BK259" si="36">BJ196&amp;A196&amp;B196&amp;C196</f>
        <v>040HENRYPARIS</v>
      </c>
    </row>
    <row r="197" spans="1:63" x14ac:dyDescent="0.25">
      <c r="A197" s="18" t="s">
        <v>150</v>
      </c>
      <c r="B197" s="18" t="s">
        <v>525</v>
      </c>
      <c r="D197" s="53">
        <f>VLOOKUP($BK197,[1]TaxYear2019!$A$2:$J$433,5,FALSE)</f>
        <v>2.0920999999999998</v>
      </c>
      <c r="E197" s="54">
        <f>VLOOKUP($BK197,[1]TaxYear2019!$A$2:$J$433,6,FALSE)</f>
        <v>0.61</v>
      </c>
      <c r="F197" s="55">
        <f>VLOOKUP($BK197,[1]TaxYear2019!$A$2:$J$433,7,FALSE)</f>
        <v>0</v>
      </c>
      <c r="G197" s="54">
        <f t="shared" si="35"/>
        <v>1.8933</v>
      </c>
      <c r="H197" s="54">
        <v>0.5665</v>
      </c>
      <c r="J197" s="54">
        <f>VLOOKUP($BK197,[1]TaxYear2020!$A$2:$J$433,5,FALSE)</f>
        <v>1.8933</v>
      </c>
      <c r="K197" s="54">
        <f>VLOOKUP($BK197,[1]TaxYear2020!$A$2:$J$433,6,FALSE)</f>
        <v>0.61</v>
      </c>
      <c r="L197" s="55">
        <f>VLOOKUP($BK197,[1]TaxYear2020!$A$2:$J$433,7,FALSE)</f>
        <v>0</v>
      </c>
      <c r="P197" s="54">
        <f>VLOOKUP($BK197,[1]TaxYear2021!$A$2:$J$433,5,FALSE)</f>
        <v>1.8933</v>
      </c>
      <c r="Q197" s="54">
        <f>VLOOKUP($BK197,[1]TaxYear2021!$A$2:$J$433,6,FALSE)</f>
        <v>0.61</v>
      </c>
      <c r="R197" s="54">
        <f>VLOOKUP($BK197,[1]TaxYear2021!$A$2:$J$433,7,FALSE)</f>
        <v>0</v>
      </c>
      <c r="V197" s="54">
        <f>VLOOKUP($BK197,[1]TaxYear2022!$A$2:$J$433,5,FALSE)</f>
        <v>1.8933</v>
      </c>
      <c r="W197" s="54">
        <f>VLOOKUP($BK197,[1]TaxYear2022!$A$2:$J$433,6,FALSE)</f>
        <v>0.61</v>
      </c>
      <c r="X197" s="55">
        <f>VLOOKUP($BK197,[1]TaxYear2022!$A$2:$J$433,7,FALSE)</f>
        <v>0</v>
      </c>
      <c r="AB197" s="54">
        <f>VLOOKUP($BK197,[1]TaxYear2023!$A$2:$J$433,5,FALSE)</f>
        <v>1.8933</v>
      </c>
      <c r="AC197" s="54">
        <f>VLOOKUP($BK197,[1]TaxYear2023!$A$2:$J$433,6,FALSE)</f>
        <v>0.61</v>
      </c>
      <c r="AD197" s="55">
        <f>VLOOKUP($BK197,[1]TaxYear2023!$A$2:$J$433,7,FALSE)</f>
        <v>0</v>
      </c>
      <c r="AH197" s="54">
        <f>VLOOKUP($BK197,[1]TaxYear2024!$A$2:$J$433,5,FALSE)</f>
        <v>1.9333</v>
      </c>
      <c r="AI197" s="54">
        <f>VLOOKUP($BK197,[1]TaxYear2024!$A$2:$J$433,6,FALSE)</f>
        <v>0.61</v>
      </c>
      <c r="AJ197" s="55">
        <f>VLOOKUP($BK197,[1]TaxYear2024!$A$2:$J$433,7,FALSE)</f>
        <v>0</v>
      </c>
      <c r="AK197" s="53">
        <v>1.1991000000000001</v>
      </c>
      <c r="AL197" s="54">
        <v>0.3679</v>
      </c>
      <c r="AN197" s="54">
        <f>VLOOKUP($BK197,[1]TaxYear2025!$A$2:$J$433,5,FALSE)</f>
        <v>1.1991000000000001</v>
      </c>
      <c r="AO197" s="54">
        <f>VLOOKUP($BK197,[1]TaxYear2025!$A$2:$J$433,6,FALSE)</f>
        <v>0.3679</v>
      </c>
      <c r="AP197" s="55">
        <f>VLOOKUP($BK197,[1]TaxYear2025!$A$2:$J$433,7,FALSE)</f>
        <v>0</v>
      </c>
      <c r="AQ197" s="56">
        <f t="shared" si="31"/>
        <v>0</v>
      </c>
      <c r="AR197" s="56">
        <f t="shared" si="31"/>
        <v>7.6787290379523254E-2</v>
      </c>
      <c r="AS197" s="56">
        <f t="shared" si="31"/>
        <v>0</v>
      </c>
      <c r="AT197" s="57">
        <f t="shared" si="32"/>
        <v>0</v>
      </c>
      <c r="AU197" s="56">
        <f t="shared" si="32"/>
        <v>0</v>
      </c>
      <c r="AV197" s="58">
        <f t="shared" si="32"/>
        <v>0</v>
      </c>
      <c r="AW197" s="56">
        <f t="shared" si="33"/>
        <v>0</v>
      </c>
      <c r="AX197" s="56">
        <f t="shared" si="33"/>
        <v>0</v>
      </c>
      <c r="AY197" s="58">
        <f t="shared" si="33"/>
        <v>0</v>
      </c>
      <c r="AZ197" s="56">
        <f t="shared" si="34"/>
        <v>0</v>
      </c>
      <c r="BA197" s="56">
        <f t="shared" si="34"/>
        <v>0</v>
      </c>
      <c r="BB197" s="58">
        <f t="shared" si="34"/>
        <v>0</v>
      </c>
      <c r="BC197" s="56">
        <f t="shared" si="30"/>
        <v>2.1127132519938696E-2</v>
      </c>
      <c r="BD197" s="56">
        <f t="shared" si="30"/>
        <v>0</v>
      </c>
      <c r="BE197" s="58">
        <f t="shared" si="30"/>
        <v>0</v>
      </c>
      <c r="BF197" s="56">
        <f t="shared" ref="BF197:BH260" si="37">IF(AK197&gt;0,(AN197/AK197)-1,IF(AH197&gt;0,(AN197/AH197)-1,0))</f>
        <v>0</v>
      </c>
      <c r="BG197" s="56">
        <f t="shared" si="37"/>
        <v>0</v>
      </c>
      <c r="BH197" s="58">
        <f t="shared" si="37"/>
        <v>0</v>
      </c>
      <c r="BJ197" s="18" t="s">
        <v>149</v>
      </c>
      <c r="BK197" s="18" t="str">
        <f t="shared" si="36"/>
        <v>040HENRYPURYEAR</v>
      </c>
    </row>
    <row r="198" spans="1:63" x14ac:dyDescent="0.25">
      <c r="A198" s="18" t="s">
        <v>150</v>
      </c>
      <c r="C198" s="18" t="s">
        <v>524</v>
      </c>
      <c r="D198" s="53">
        <f>VLOOKUP($BK198,[1]TaxYear2019!$A$2:$J$433,5,FALSE)</f>
        <v>2.0920999999999998</v>
      </c>
      <c r="E198" s="54">
        <f>VLOOKUP($BK198,[1]TaxYear2019!$A$2:$J$433,6,FALSE)</f>
        <v>0</v>
      </c>
      <c r="F198" s="55">
        <f>VLOOKUP($BK198,[1]TaxYear2019!$A$2:$J$433,7,FALSE)</f>
        <v>0.55600000000000005</v>
      </c>
      <c r="G198" s="54">
        <f t="shared" si="35"/>
        <v>1.8933</v>
      </c>
      <c r="I198" s="54">
        <v>0.50649999999999995</v>
      </c>
      <c r="J198" s="54">
        <f>VLOOKUP($BK198,[1]TaxYear2020!$A$2:$J$433,5,FALSE)</f>
        <v>1.8933</v>
      </c>
      <c r="K198" s="54">
        <f>VLOOKUP($BK198,[1]TaxYear2020!$A$2:$J$433,6,FALSE)</f>
        <v>0</v>
      </c>
      <c r="L198" s="55">
        <f>VLOOKUP($BK198,[1]TaxYear2020!$A$2:$J$433,7,FALSE)</f>
        <v>0.50649999999999995</v>
      </c>
      <c r="P198" s="54">
        <f>VLOOKUP($BK198,[1]TaxYear2021!$A$2:$J$433,5,FALSE)</f>
        <v>1.8933</v>
      </c>
      <c r="Q198" s="54">
        <f>VLOOKUP($BK198,[1]TaxYear2021!$A$2:$J$433,6,FALSE)</f>
        <v>0</v>
      </c>
      <c r="R198" s="54">
        <f>VLOOKUP($BK198,[1]TaxYear2021!$A$2:$J$433,7,FALSE)</f>
        <v>0.50649999999999995</v>
      </c>
      <c r="V198" s="54">
        <f>VLOOKUP($BK198,[1]TaxYear2022!$A$2:$J$433,5,FALSE)</f>
        <v>1.8933</v>
      </c>
      <c r="W198" s="54">
        <f>VLOOKUP($BK198,[1]TaxYear2022!$A$2:$J$433,6,FALSE)</f>
        <v>0</v>
      </c>
      <c r="X198" s="55">
        <f>VLOOKUP($BK198,[1]TaxYear2022!$A$2:$J$433,7,FALSE)</f>
        <v>0.50649999999999995</v>
      </c>
      <c r="AB198" s="54">
        <f>VLOOKUP($BK198,[1]TaxYear2023!$A$2:$J$433,5,FALSE)</f>
        <v>1.8933</v>
      </c>
      <c r="AC198" s="54">
        <f>VLOOKUP($BK198,[1]TaxYear2023!$A$2:$J$433,6,FALSE)</f>
        <v>0</v>
      </c>
      <c r="AD198" s="55">
        <f>VLOOKUP($BK198,[1]TaxYear2023!$A$2:$J$433,7,FALSE)</f>
        <v>0.50649999999999995</v>
      </c>
      <c r="AH198" s="54">
        <f>VLOOKUP($BK198,[1]TaxYear2024!$A$2:$J$433,5,FALSE)</f>
        <v>1.9333</v>
      </c>
      <c r="AI198" s="54">
        <f>VLOOKUP($BK198,[1]TaxYear2024!$A$2:$J$433,6,FALSE)</f>
        <v>0</v>
      </c>
      <c r="AJ198" s="55">
        <f>VLOOKUP($BK198,[1]TaxYear2024!$A$2:$J$433,7,FALSE)</f>
        <v>0.50649999999999995</v>
      </c>
      <c r="AK198" s="53">
        <v>1.1991000000000001</v>
      </c>
      <c r="AM198" s="54">
        <v>0.31759999999999999</v>
      </c>
      <c r="AN198" s="54">
        <f>VLOOKUP($BK198,[1]TaxYear2025!$A$2:$J$433,5,FALSE)</f>
        <v>1.1991000000000001</v>
      </c>
      <c r="AO198" s="54">
        <f>VLOOKUP($BK198,[1]TaxYear2025!$A$2:$J$433,6,FALSE)</f>
        <v>0</v>
      </c>
      <c r="AP198" s="55">
        <f>VLOOKUP($BK198,[1]TaxYear2025!$A$2:$J$433,7,FALSE)</f>
        <v>0.31759999999999999</v>
      </c>
      <c r="AQ198" s="56">
        <f t="shared" si="31"/>
        <v>0</v>
      </c>
      <c r="AR198" s="56">
        <f t="shared" si="31"/>
        <v>0</v>
      </c>
      <c r="AS198" s="56">
        <f t="shared" si="31"/>
        <v>0</v>
      </c>
      <c r="AT198" s="57">
        <f t="shared" si="32"/>
        <v>0</v>
      </c>
      <c r="AU198" s="56">
        <f t="shared" si="32"/>
        <v>0</v>
      </c>
      <c r="AV198" s="58">
        <f t="shared" si="32"/>
        <v>0</v>
      </c>
      <c r="AW198" s="56">
        <f t="shared" si="33"/>
        <v>0</v>
      </c>
      <c r="AX198" s="56">
        <f t="shared" si="33"/>
        <v>0</v>
      </c>
      <c r="AY198" s="58">
        <f t="shared" si="33"/>
        <v>0</v>
      </c>
      <c r="AZ198" s="56">
        <f t="shared" si="34"/>
        <v>0</v>
      </c>
      <c r="BA198" s="56">
        <f t="shared" si="34"/>
        <v>0</v>
      </c>
      <c r="BB198" s="58">
        <f t="shared" si="34"/>
        <v>0</v>
      </c>
      <c r="BC198" s="56">
        <f t="shared" si="30"/>
        <v>2.1127132519938696E-2</v>
      </c>
      <c r="BD198" s="56">
        <f t="shared" si="30"/>
        <v>0</v>
      </c>
      <c r="BE198" s="58">
        <f t="shared" si="30"/>
        <v>0</v>
      </c>
      <c r="BF198" s="56">
        <f t="shared" si="37"/>
        <v>0</v>
      </c>
      <c r="BG198" s="56">
        <f t="shared" si="37"/>
        <v>0</v>
      </c>
      <c r="BH198" s="58">
        <f t="shared" si="37"/>
        <v>0</v>
      </c>
      <c r="BJ198" s="18" t="s">
        <v>149</v>
      </c>
      <c r="BK198" s="18" t="str">
        <f t="shared" si="36"/>
        <v>040HENRYPARIS SSD</v>
      </c>
    </row>
    <row r="199" spans="1:63" x14ac:dyDescent="0.25">
      <c r="A199" s="18" t="s">
        <v>150</v>
      </c>
      <c r="D199" s="53">
        <f>VLOOKUP($BK199,[1]TaxYear2019!$A$2:$J$433,5,FALSE)</f>
        <v>2.0920999999999998</v>
      </c>
      <c r="E199" s="54">
        <f>VLOOKUP($BK199,[1]TaxYear2019!$A$2:$J$433,6,FALSE)</f>
        <v>0</v>
      </c>
      <c r="F199" s="55">
        <f>VLOOKUP($BK199,[1]TaxYear2019!$A$2:$J$433,7,FALSE)</f>
        <v>0</v>
      </c>
      <c r="G199" s="54">
        <f>J199</f>
        <v>1.8933</v>
      </c>
      <c r="J199" s="54">
        <f>VLOOKUP($BK199,[1]TaxYear2020!$A$2:$J$433,5,FALSE)</f>
        <v>1.8933</v>
      </c>
      <c r="K199" s="54">
        <f>VLOOKUP($BK199,[1]TaxYear2020!$A$2:$J$433,6,FALSE)</f>
        <v>0</v>
      </c>
      <c r="L199" s="55">
        <f>VLOOKUP($BK199,[1]TaxYear2020!$A$2:$J$433,7,FALSE)</f>
        <v>0</v>
      </c>
      <c r="P199" s="54">
        <f>VLOOKUP($BK199,[1]TaxYear2021!$A$2:$J$433,5,FALSE)</f>
        <v>1.8933</v>
      </c>
      <c r="Q199" s="54">
        <f>VLOOKUP($BK199,[1]TaxYear2021!$A$2:$J$433,6,FALSE)</f>
        <v>0</v>
      </c>
      <c r="R199" s="54">
        <f>VLOOKUP($BK199,[1]TaxYear2021!$A$2:$J$433,7,FALSE)</f>
        <v>0</v>
      </c>
      <c r="V199" s="54">
        <f>VLOOKUP($BK199,[1]TaxYear2022!$A$2:$J$433,5,FALSE)</f>
        <v>1.8933</v>
      </c>
      <c r="W199" s="54">
        <f>VLOOKUP($BK199,[1]TaxYear2022!$A$2:$J$433,6,FALSE)</f>
        <v>0</v>
      </c>
      <c r="X199" s="55">
        <f>VLOOKUP($BK199,[1]TaxYear2022!$A$2:$J$433,7,FALSE)</f>
        <v>0</v>
      </c>
      <c r="AB199" s="54">
        <f>VLOOKUP($BK199,[1]TaxYear2023!$A$2:$J$433,5,FALSE)</f>
        <v>1.8933</v>
      </c>
      <c r="AC199" s="54">
        <f>VLOOKUP($BK199,[1]TaxYear2023!$A$2:$J$433,6,FALSE)</f>
        <v>0</v>
      </c>
      <c r="AD199" s="55">
        <f>VLOOKUP($BK199,[1]TaxYear2023!$A$2:$J$433,7,FALSE)</f>
        <v>0</v>
      </c>
      <c r="AH199" s="54">
        <f>VLOOKUP($BK199,[1]TaxYear2024!$A$2:$J$433,5,FALSE)</f>
        <v>1.9333</v>
      </c>
      <c r="AI199" s="54">
        <f>VLOOKUP($BK199,[1]TaxYear2024!$A$2:$J$433,6,FALSE)</f>
        <v>0</v>
      </c>
      <c r="AJ199" s="55">
        <f>VLOOKUP($BK199,[1]TaxYear2024!$A$2:$J$433,7,FALSE)</f>
        <v>0</v>
      </c>
      <c r="AK199" s="53">
        <v>1.1991000000000001</v>
      </c>
      <c r="AN199" s="54">
        <f>VLOOKUP($BK199,[1]TaxYear2025!$A$2:$J$433,5,FALSE)</f>
        <v>1.1991000000000001</v>
      </c>
      <c r="AO199" s="54">
        <f>VLOOKUP($BK199,[1]TaxYear2025!$A$2:$J$433,6,FALSE)</f>
        <v>0</v>
      </c>
      <c r="AP199" s="55">
        <f>VLOOKUP($BK199,[1]TaxYear2025!$A$2:$J$433,7,FALSE)</f>
        <v>0</v>
      </c>
      <c r="AQ199" s="56">
        <f t="shared" si="31"/>
        <v>0</v>
      </c>
      <c r="AR199" s="56">
        <f t="shared" si="31"/>
        <v>0</v>
      </c>
      <c r="AS199" s="56">
        <f t="shared" si="31"/>
        <v>0</v>
      </c>
      <c r="AT199" s="57">
        <f t="shared" si="32"/>
        <v>0</v>
      </c>
      <c r="AU199" s="56">
        <f t="shared" si="32"/>
        <v>0</v>
      </c>
      <c r="AV199" s="58">
        <f t="shared" si="32"/>
        <v>0</v>
      </c>
      <c r="AW199" s="56">
        <f t="shared" si="33"/>
        <v>0</v>
      </c>
      <c r="AX199" s="56">
        <f t="shared" si="33"/>
        <v>0</v>
      </c>
      <c r="AY199" s="58">
        <f t="shared" si="33"/>
        <v>0</v>
      </c>
      <c r="AZ199" s="56">
        <f t="shared" si="34"/>
        <v>0</v>
      </c>
      <c r="BA199" s="56">
        <f t="shared" si="34"/>
        <v>0</v>
      </c>
      <c r="BB199" s="58">
        <f t="shared" si="34"/>
        <v>0</v>
      </c>
      <c r="BC199" s="56">
        <f t="shared" si="30"/>
        <v>2.1127132519938696E-2</v>
      </c>
      <c r="BD199" s="56">
        <f t="shared" si="30"/>
        <v>0</v>
      </c>
      <c r="BE199" s="58">
        <f t="shared" si="30"/>
        <v>0</v>
      </c>
      <c r="BF199" s="56">
        <f t="shared" si="37"/>
        <v>0</v>
      </c>
      <c r="BG199" s="56">
        <f t="shared" si="37"/>
        <v>0</v>
      </c>
      <c r="BH199" s="58">
        <f t="shared" si="37"/>
        <v>0</v>
      </c>
      <c r="BJ199" s="18" t="s">
        <v>149</v>
      </c>
      <c r="BK199" s="18" t="str">
        <f t="shared" si="36"/>
        <v>040HENRY</v>
      </c>
    </row>
    <row r="200" spans="1:63" x14ac:dyDescent="0.25">
      <c r="A200" s="18" t="s">
        <v>526</v>
      </c>
      <c r="B200" s="18" t="s">
        <v>527</v>
      </c>
      <c r="D200" s="53">
        <f>VLOOKUP($BK200,[1]TaxYear2019!$A$2:$J$433,5,FALSE)</f>
        <v>2.8302</v>
      </c>
      <c r="E200" s="54">
        <f>VLOOKUP($BK200,[1]TaxYear2019!$A$2:$J$433,6,FALSE)</f>
        <v>1.1153999999999999</v>
      </c>
      <c r="F200" s="55">
        <f>VLOOKUP($BK200,[1]TaxYear2019!$A$2:$J$433,7,FALSE)</f>
        <v>0</v>
      </c>
      <c r="J200" s="54">
        <f>VLOOKUP($BK200,[1]TaxYear2020!$A$2:$J$433,5,FALSE)</f>
        <v>2.8</v>
      </c>
      <c r="K200" s="54">
        <f>VLOOKUP($BK200,[1]TaxYear2020!$A$2:$J$433,6,FALSE)</f>
        <v>1.1153999999999999</v>
      </c>
      <c r="L200" s="55">
        <f>VLOOKUP($BK200,[1]TaxYear2020!$A$2:$J$433,7,FALSE)</f>
        <v>0</v>
      </c>
      <c r="P200" s="54">
        <f>VLOOKUP($BK200,[1]TaxYear2021!$A$2:$J$433,5,FALSE)</f>
        <v>2.8</v>
      </c>
      <c r="Q200" s="54">
        <f>VLOOKUP($BK200,[1]TaxYear2021!$A$2:$J$433,6,FALSE)</f>
        <v>1.1354</v>
      </c>
      <c r="R200" s="54">
        <f>VLOOKUP($BK200,[1]TaxYear2021!$A$2:$J$433,7,FALSE)</f>
        <v>0</v>
      </c>
      <c r="S200" s="53">
        <v>2.3323999999999998</v>
      </c>
      <c r="T200" s="54">
        <v>0.95550000000000002</v>
      </c>
      <c r="V200" s="54">
        <f>VLOOKUP($BK200,[1]TaxYear2022!$A$2:$J$433,5,FALSE)</f>
        <v>2.3323999999999998</v>
      </c>
      <c r="W200" s="54">
        <f>VLOOKUP($BK200,[1]TaxYear2022!$A$2:$J$433,6,FALSE)</f>
        <v>0.95550000000000002</v>
      </c>
      <c r="X200" s="55">
        <f>VLOOKUP($BK200,[1]TaxYear2022!$A$2:$J$433,7,FALSE)</f>
        <v>0</v>
      </c>
      <c r="AB200" s="54">
        <f>VLOOKUP($BK200,[1]TaxYear2023!$A$2:$J$433,5,FALSE)</f>
        <v>2.3323999999999998</v>
      </c>
      <c r="AC200" s="54">
        <f>VLOOKUP($BK200,[1]TaxYear2023!$A$2:$J$433,6,FALSE)</f>
        <v>1.1054999999999999</v>
      </c>
      <c r="AD200" s="55">
        <f>VLOOKUP($BK200,[1]TaxYear2023!$A$2:$J$433,7,FALSE)</f>
        <v>0</v>
      </c>
      <c r="AH200" s="54">
        <f>VLOOKUP($BK200,[1]TaxYear2024!$A$2:$J$433,5,FALSE)</f>
        <v>2.57</v>
      </c>
      <c r="AI200" s="54">
        <f>VLOOKUP($BK200,[1]TaxYear2024!$A$2:$J$433,6,FALSE)</f>
        <v>1.1054999999999999</v>
      </c>
      <c r="AJ200" s="55">
        <f>VLOOKUP($BK200,[1]TaxYear2024!$A$2:$J$433,7,FALSE)</f>
        <v>0</v>
      </c>
      <c r="AN200" s="54">
        <f>VLOOKUP($BK200,[1]TaxYear2025!$A$2:$J$433,5,FALSE)</f>
        <v>2.66</v>
      </c>
      <c r="AO200" s="54">
        <f>VLOOKUP($BK200,[1]TaxYear2025!$A$2:$J$433,6,FALSE)</f>
        <v>1.1054999999999999</v>
      </c>
      <c r="AP200" s="55">
        <f>VLOOKUP($BK200,[1]TaxYear2025!$A$2:$J$433,7,FALSE)</f>
        <v>0</v>
      </c>
      <c r="AQ200" s="56">
        <f t="shared" si="31"/>
        <v>-1.0670623984170846E-2</v>
      </c>
      <c r="AR200" s="56">
        <f t="shared" si="31"/>
        <v>0</v>
      </c>
      <c r="AS200" s="56">
        <f t="shared" si="31"/>
        <v>0</v>
      </c>
      <c r="AT200" s="57">
        <f t="shared" si="32"/>
        <v>0</v>
      </c>
      <c r="AU200" s="56">
        <f t="shared" si="32"/>
        <v>1.7930787161556383E-2</v>
      </c>
      <c r="AV200" s="58">
        <f t="shared" si="32"/>
        <v>0</v>
      </c>
      <c r="AW200" s="56">
        <f t="shared" si="33"/>
        <v>0</v>
      </c>
      <c r="AX200" s="56">
        <f t="shared" si="33"/>
        <v>0</v>
      </c>
      <c r="AY200" s="58">
        <f t="shared" si="33"/>
        <v>0</v>
      </c>
      <c r="AZ200" s="56">
        <f t="shared" si="34"/>
        <v>0</v>
      </c>
      <c r="BA200" s="56">
        <f t="shared" si="34"/>
        <v>0.15698587127158548</v>
      </c>
      <c r="BB200" s="58">
        <f t="shared" si="34"/>
        <v>0</v>
      </c>
      <c r="BC200" s="56">
        <f t="shared" si="30"/>
        <v>0.10186931915623387</v>
      </c>
      <c r="BD200" s="56">
        <f t="shared" si="30"/>
        <v>0</v>
      </c>
      <c r="BE200" s="58">
        <f t="shared" si="30"/>
        <v>0</v>
      </c>
      <c r="BF200" s="56">
        <f t="shared" si="37"/>
        <v>3.5019455252918386E-2</v>
      </c>
      <c r="BG200" s="56">
        <f t="shared" si="37"/>
        <v>0</v>
      </c>
      <c r="BH200" s="58">
        <f t="shared" si="37"/>
        <v>0</v>
      </c>
      <c r="BJ200" s="18" t="s">
        <v>528</v>
      </c>
      <c r="BK200" s="18" t="str">
        <f t="shared" si="36"/>
        <v>041HICKMANCENTERVILLE</v>
      </c>
    </row>
    <row r="201" spans="1:63" x14ac:dyDescent="0.25">
      <c r="A201" s="18" t="s">
        <v>526</v>
      </c>
      <c r="D201" s="53">
        <f>VLOOKUP($BK201,[1]TaxYear2019!$A$2:$J$433,5,FALSE)</f>
        <v>2.8302</v>
      </c>
      <c r="E201" s="54">
        <f>VLOOKUP($BK201,[1]TaxYear2019!$A$2:$J$433,6,FALSE)</f>
        <v>0</v>
      </c>
      <c r="F201" s="55">
        <f>VLOOKUP($BK201,[1]TaxYear2019!$A$2:$J$433,7,FALSE)</f>
        <v>0</v>
      </c>
      <c r="J201" s="54">
        <f>VLOOKUP($BK201,[1]TaxYear2020!$A$2:$J$433,5,FALSE)</f>
        <v>2.8</v>
      </c>
      <c r="K201" s="54">
        <f>VLOOKUP($BK201,[1]TaxYear2020!$A$2:$J$433,6,FALSE)</f>
        <v>0</v>
      </c>
      <c r="L201" s="55">
        <f>VLOOKUP($BK201,[1]TaxYear2020!$A$2:$J$433,7,FALSE)</f>
        <v>0</v>
      </c>
      <c r="P201" s="54">
        <f>VLOOKUP($BK201,[1]TaxYear2021!$A$2:$J$433,5,FALSE)</f>
        <v>2.8</v>
      </c>
      <c r="Q201" s="54">
        <f>VLOOKUP($BK201,[1]TaxYear2021!$A$2:$J$433,6,FALSE)</f>
        <v>0</v>
      </c>
      <c r="R201" s="54">
        <f>VLOOKUP($BK201,[1]TaxYear2021!$A$2:$J$433,7,FALSE)</f>
        <v>0</v>
      </c>
      <c r="S201" s="53">
        <v>2.3323999999999998</v>
      </c>
      <c r="V201" s="54">
        <f>VLOOKUP($BK201,[1]TaxYear2022!$A$2:$J$433,5,FALSE)</f>
        <v>2.3323999999999998</v>
      </c>
      <c r="W201" s="54">
        <f>VLOOKUP($BK201,[1]TaxYear2022!$A$2:$J$433,6,FALSE)</f>
        <v>0</v>
      </c>
      <c r="X201" s="55">
        <f>VLOOKUP($BK201,[1]TaxYear2022!$A$2:$J$433,7,FALSE)</f>
        <v>0</v>
      </c>
      <c r="AB201" s="54">
        <f>VLOOKUP($BK201,[1]TaxYear2023!$A$2:$J$433,5,FALSE)</f>
        <v>2.3323999999999998</v>
      </c>
      <c r="AC201" s="54">
        <f>VLOOKUP($BK201,[1]TaxYear2023!$A$2:$J$433,6,FALSE)</f>
        <v>0</v>
      </c>
      <c r="AD201" s="55">
        <f>VLOOKUP($BK201,[1]TaxYear2023!$A$2:$J$433,7,FALSE)</f>
        <v>0</v>
      </c>
      <c r="AH201" s="54">
        <f>VLOOKUP($BK201,[1]TaxYear2024!$A$2:$J$433,5,FALSE)</f>
        <v>2.57</v>
      </c>
      <c r="AI201" s="54">
        <f>VLOOKUP($BK201,[1]TaxYear2024!$A$2:$J$433,6,FALSE)</f>
        <v>0</v>
      </c>
      <c r="AJ201" s="55">
        <f>VLOOKUP($BK201,[1]TaxYear2024!$A$2:$J$433,7,FALSE)</f>
        <v>0</v>
      </c>
      <c r="AN201" s="54">
        <f>VLOOKUP($BK201,[1]TaxYear2025!$A$2:$J$433,5,FALSE)</f>
        <v>2.66</v>
      </c>
      <c r="AO201" s="54">
        <f>VLOOKUP($BK201,[1]TaxYear2025!$A$2:$J$433,6,FALSE)</f>
        <v>0</v>
      </c>
      <c r="AP201" s="55">
        <f>VLOOKUP($BK201,[1]TaxYear2025!$A$2:$J$433,7,FALSE)</f>
        <v>0</v>
      </c>
      <c r="AQ201" s="56">
        <f t="shared" si="31"/>
        <v>-1.0670623984170846E-2</v>
      </c>
      <c r="AR201" s="56">
        <f t="shared" si="31"/>
        <v>0</v>
      </c>
      <c r="AS201" s="56">
        <f t="shared" si="31"/>
        <v>0</v>
      </c>
      <c r="AT201" s="57">
        <f t="shared" si="32"/>
        <v>0</v>
      </c>
      <c r="AU201" s="56">
        <f t="shared" si="32"/>
        <v>0</v>
      </c>
      <c r="AV201" s="58">
        <f t="shared" si="32"/>
        <v>0</v>
      </c>
      <c r="AW201" s="56">
        <f t="shared" si="33"/>
        <v>0</v>
      </c>
      <c r="AX201" s="56">
        <f t="shared" si="33"/>
        <v>0</v>
      </c>
      <c r="AY201" s="58">
        <f t="shared" si="33"/>
        <v>0</v>
      </c>
      <c r="AZ201" s="56">
        <f t="shared" si="34"/>
        <v>0</v>
      </c>
      <c r="BA201" s="56">
        <f t="shared" si="34"/>
        <v>0</v>
      </c>
      <c r="BB201" s="58">
        <f t="shared" si="34"/>
        <v>0</v>
      </c>
      <c r="BC201" s="56">
        <f t="shared" si="30"/>
        <v>0.10186931915623387</v>
      </c>
      <c r="BD201" s="56">
        <f t="shared" si="30"/>
        <v>0</v>
      </c>
      <c r="BE201" s="58">
        <f t="shared" si="30"/>
        <v>0</v>
      </c>
      <c r="BF201" s="56">
        <f t="shared" si="37"/>
        <v>3.5019455252918386E-2</v>
      </c>
      <c r="BG201" s="56">
        <f t="shared" si="37"/>
        <v>0</v>
      </c>
      <c r="BH201" s="58">
        <f t="shared" si="37"/>
        <v>0</v>
      </c>
      <c r="BJ201" s="18" t="s">
        <v>528</v>
      </c>
      <c r="BK201" s="18" t="str">
        <f t="shared" si="36"/>
        <v>041HICKMAN</v>
      </c>
    </row>
    <row r="202" spans="1:63" x14ac:dyDescent="0.25">
      <c r="A202" s="18" t="s">
        <v>154</v>
      </c>
      <c r="B202" s="18" t="s">
        <v>529</v>
      </c>
      <c r="D202" s="53">
        <f>VLOOKUP($BK202,[1]TaxYear2019!$A$2:$J$433,5,FALSE)</f>
        <v>3.19</v>
      </c>
      <c r="E202" s="54">
        <f>VLOOKUP($BK202,[1]TaxYear2019!$A$2:$J$433,6,FALSE)</f>
        <v>1.1000000000000001</v>
      </c>
      <c r="F202" s="55">
        <f>VLOOKUP($BK202,[1]TaxYear2019!$A$2:$J$433,7,FALSE)</f>
        <v>0</v>
      </c>
      <c r="G202" s="54">
        <f t="shared" ref="G202:G203" si="38">J202</f>
        <v>2.7989000000000002</v>
      </c>
      <c r="H202" s="54">
        <f>K202</f>
        <v>1.0422</v>
      </c>
      <c r="J202" s="54">
        <f>VLOOKUP($BK202,[1]TaxYear2020!$A$2:$J$433,5,FALSE)</f>
        <v>2.7989000000000002</v>
      </c>
      <c r="K202" s="54">
        <f>VLOOKUP($BK202,[1]TaxYear2020!$A$2:$J$433,6,FALSE)</f>
        <v>1.0422</v>
      </c>
      <c r="L202" s="55">
        <f>VLOOKUP($BK202,[1]TaxYear2020!$A$2:$J$433,7,FALSE)</f>
        <v>0</v>
      </c>
      <c r="P202" s="54">
        <f>VLOOKUP($BK202,[1]TaxYear2021!$A$2:$J$433,5,FALSE)</f>
        <v>2.7989000000000002</v>
      </c>
      <c r="Q202" s="54">
        <f>VLOOKUP($BK202,[1]TaxYear2021!$A$2:$J$433,6,FALSE)</f>
        <v>1.0422</v>
      </c>
      <c r="R202" s="54">
        <f>VLOOKUP($BK202,[1]TaxYear2021!$A$2:$J$433,7,FALSE)</f>
        <v>0</v>
      </c>
      <c r="V202" s="54">
        <f>VLOOKUP($BK202,[1]TaxYear2022!$A$2:$J$433,5,FALSE)</f>
        <v>2.7989000000000002</v>
      </c>
      <c r="W202" s="54">
        <f>VLOOKUP($BK202,[1]TaxYear2022!$A$2:$J$433,6,FALSE)</f>
        <v>1.0422</v>
      </c>
      <c r="X202" s="55">
        <f>VLOOKUP($BK202,[1]TaxYear2022!$A$2:$J$433,7,FALSE)</f>
        <v>0</v>
      </c>
      <c r="Y202" s="53">
        <v>1.7797000000000001</v>
      </c>
      <c r="Z202" s="54">
        <v>0.69440000000000002</v>
      </c>
      <c r="AB202" s="54">
        <f>VLOOKUP($BK202,[1]TaxYear2023!$A$2:$J$433,5,FALSE)</f>
        <v>1.7797000000000001</v>
      </c>
      <c r="AC202" s="54">
        <f>VLOOKUP($BK202,[1]TaxYear2023!$A$2:$J$433,6,FALSE)</f>
        <v>0.69440000000000002</v>
      </c>
      <c r="AD202" s="55">
        <f>VLOOKUP($BK202,[1]TaxYear2023!$A$2:$J$433,7,FALSE)</f>
        <v>0</v>
      </c>
      <c r="AH202" s="54">
        <f>VLOOKUP($BK202,[1]TaxYear2024!$A$2:$J$433,5,FALSE)</f>
        <v>1.7797000000000001</v>
      </c>
      <c r="AI202" s="54">
        <f>VLOOKUP($BK202,[1]TaxYear2024!$A$2:$J$433,6,FALSE)</f>
        <v>0.69440000000000002</v>
      </c>
      <c r="AJ202" s="55">
        <f>VLOOKUP($BK202,[1]TaxYear2024!$A$2:$J$433,7,FALSE)</f>
        <v>0</v>
      </c>
      <c r="AN202" s="54">
        <f>VLOOKUP($BK202,[1]TaxYear2025!$A$2:$J$433,5,FALSE)</f>
        <v>1.7297</v>
      </c>
      <c r="AO202" s="54">
        <f>VLOOKUP($BK202,[1]TaxYear2025!$A$2:$J$433,6,FALSE)</f>
        <v>0.69440000000000002</v>
      </c>
      <c r="AP202" s="55">
        <f>VLOOKUP($BK202,[1]TaxYear2025!$A$2:$J$433,7,FALSE)</f>
        <v>0</v>
      </c>
      <c r="AQ202" s="56">
        <f t="shared" si="31"/>
        <v>0</v>
      </c>
      <c r="AR202" s="56">
        <f t="shared" si="31"/>
        <v>0</v>
      </c>
      <c r="AS202" s="56">
        <f t="shared" si="31"/>
        <v>0</v>
      </c>
      <c r="AT202" s="57">
        <f t="shared" si="32"/>
        <v>0</v>
      </c>
      <c r="AU202" s="56">
        <f t="shared" si="32"/>
        <v>0</v>
      </c>
      <c r="AV202" s="58">
        <f t="shared" si="32"/>
        <v>0</v>
      </c>
      <c r="AW202" s="56">
        <f t="shared" si="33"/>
        <v>0</v>
      </c>
      <c r="AX202" s="56">
        <f t="shared" si="33"/>
        <v>0</v>
      </c>
      <c r="AY202" s="58">
        <f t="shared" si="33"/>
        <v>0</v>
      </c>
      <c r="AZ202" s="56">
        <f t="shared" si="34"/>
        <v>0</v>
      </c>
      <c r="BA202" s="56">
        <f t="shared" si="34"/>
        <v>0</v>
      </c>
      <c r="BB202" s="58">
        <f t="shared" si="34"/>
        <v>0</v>
      </c>
      <c r="BC202" s="56">
        <f t="shared" si="30"/>
        <v>0</v>
      </c>
      <c r="BD202" s="56">
        <f t="shared" si="30"/>
        <v>0</v>
      </c>
      <c r="BE202" s="58">
        <f t="shared" si="30"/>
        <v>0</v>
      </c>
      <c r="BF202" s="56">
        <f t="shared" si="37"/>
        <v>-2.8094622689217252E-2</v>
      </c>
      <c r="BG202" s="56">
        <f t="shared" si="37"/>
        <v>0</v>
      </c>
      <c r="BH202" s="58">
        <f t="shared" si="37"/>
        <v>0</v>
      </c>
      <c r="BJ202" s="18" t="s">
        <v>153</v>
      </c>
      <c r="BK202" s="18" t="str">
        <f t="shared" si="36"/>
        <v>042HOUSTONERIN</v>
      </c>
    </row>
    <row r="203" spans="1:63" x14ac:dyDescent="0.25">
      <c r="A203" s="18" t="s">
        <v>154</v>
      </c>
      <c r="B203" s="18" t="s">
        <v>530</v>
      </c>
      <c r="D203" s="53">
        <f>VLOOKUP($BK203,[1]TaxYear2019!$A$2:$J$433,5,FALSE)</f>
        <v>3.19</v>
      </c>
      <c r="E203" s="54">
        <f>VLOOKUP($BK203,[1]TaxYear2019!$A$2:$J$433,6,FALSE)</f>
        <v>0.8</v>
      </c>
      <c r="F203" s="55">
        <f>VLOOKUP($BK203,[1]TaxYear2019!$A$2:$J$433,7,FALSE)</f>
        <v>0</v>
      </c>
      <c r="G203" s="54">
        <f t="shared" si="38"/>
        <v>2.7989000000000002</v>
      </c>
      <c r="H203" s="54">
        <f>K203</f>
        <v>0.72499999999999998</v>
      </c>
      <c r="J203" s="54">
        <f>VLOOKUP($BK203,[1]TaxYear2020!$A$2:$J$433,5,FALSE)</f>
        <v>2.7989000000000002</v>
      </c>
      <c r="K203" s="54">
        <f>VLOOKUP($BK203,[1]TaxYear2020!$A$2:$J$433,6,FALSE)</f>
        <v>0.72499999999999998</v>
      </c>
      <c r="L203" s="55">
        <f>VLOOKUP($BK203,[1]TaxYear2020!$A$2:$J$433,7,FALSE)</f>
        <v>0</v>
      </c>
      <c r="P203" s="54">
        <f>VLOOKUP($BK203,[1]TaxYear2021!$A$2:$J$433,5,FALSE)</f>
        <v>2.7989000000000002</v>
      </c>
      <c r="Q203" s="54">
        <f>VLOOKUP($BK203,[1]TaxYear2021!$A$2:$J$433,6,FALSE)</f>
        <v>0.72499999999999998</v>
      </c>
      <c r="R203" s="54">
        <f>VLOOKUP($BK203,[1]TaxYear2021!$A$2:$J$433,7,FALSE)</f>
        <v>0</v>
      </c>
      <c r="V203" s="54">
        <f>VLOOKUP($BK203,[1]TaxYear2022!$A$2:$J$433,5,FALSE)</f>
        <v>2.7989000000000002</v>
      </c>
      <c r="W203" s="54">
        <f>VLOOKUP($BK203,[1]TaxYear2022!$A$2:$J$433,6,FALSE)</f>
        <v>0.77500000000000002</v>
      </c>
      <c r="X203" s="55">
        <f>VLOOKUP($BK203,[1]TaxYear2022!$A$2:$J$433,7,FALSE)</f>
        <v>0</v>
      </c>
      <c r="Y203" s="53">
        <v>1.7797000000000001</v>
      </c>
      <c r="Z203" s="54">
        <v>0.46429999999999999</v>
      </c>
      <c r="AB203" s="54">
        <f>VLOOKUP($BK203,[1]TaxYear2023!$A$2:$J$433,5,FALSE)</f>
        <v>1.7797000000000001</v>
      </c>
      <c r="AC203" s="54">
        <f>VLOOKUP($BK203,[1]TaxYear2023!$A$2:$J$433,6,FALSE)</f>
        <v>0.46429999999999999</v>
      </c>
      <c r="AD203" s="55">
        <f>VLOOKUP($BK203,[1]TaxYear2023!$A$2:$J$433,7,FALSE)</f>
        <v>0</v>
      </c>
      <c r="AH203" s="54">
        <f>VLOOKUP($BK203,[1]TaxYear2024!$A$2:$J$433,5,FALSE)</f>
        <v>1.7797000000000001</v>
      </c>
      <c r="AI203" s="54">
        <f>VLOOKUP($BK203,[1]TaxYear2024!$A$2:$J$433,6,FALSE)</f>
        <v>0.46429999999999999</v>
      </c>
      <c r="AJ203" s="55">
        <f>VLOOKUP($BK203,[1]TaxYear2024!$A$2:$J$433,7,FALSE)</f>
        <v>0</v>
      </c>
      <c r="AN203" s="54">
        <f>VLOOKUP($BK203,[1]TaxYear2025!$A$2:$J$433,5,FALSE)</f>
        <v>1.7297</v>
      </c>
      <c r="AO203" s="54">
        <f>VLOOKUP($BK203,[1]TaxYear2025!$A$2:$J$433,6,FALSE)</f>
        <v>0.56000000000000005</v>
      </c>
      <c r="AP203" s="55">
        <f>VLOOKUP($BK203,[1]TaxYear2025!$A$2:$J$433,7,FALSE)</f>
        <v>0</v>
      </c>
      <c r="AQ203" s="56">
        <f t="shared" si="31"/>
        <v>0</v>
      </c>
      <c r="AR203" s="56">
        <f t="shared" si="31"/>
        <v>0</v>
      </c>
      <c r="AS203" s="56">
        <f t="shared" si="31"/>
        <v>0</v>
      </c>
      <c r="AT203" s="57">
        <f t="shared" si="32"/>
        <v>0</v>
      </c>
      <c r="AU203" s="56">
        <f t="shared" si="32"/>
        <v>0</v>
      </c>
      <c r="AV203" s="58">
        <f t="shared" si="32"/>
        <v>0</v>
      </c>
      <c r="AW203" s="56">
        <f t="shared" si="33"/>
        <v>0</v>
      </c>
      <c r="AX203" s="56">
        <f t="shared" si="33"/>
        <v>6.8965517241379448E-2</v>
      </c>
      <c r="AY203" s="58">
        <f t="shared" si="33"/>
        <v>0</v>
      </c>
      <c r="AZ203" s="56">
        <f t="shared" si="34"/>
        <v>0</v>
      </c>
      <c r="BA203" s="56">
        <f t="shared" si="34"/>
        <v>0</v>
      </c>
      <c r="BB203" s="58">
        <f t="shared" si="34"/>
        <v>0</v>
      </c>
      <c r="BC203" s="56">
        <f t="shared" si="30"/>
        <v>0</v>
      </c>
      <c r="BD203" s="56">
        <f t="shared" si="30"/>
        <v>0</v>
      </c>
      <c r="BE203" s="58">
        <f t="shared" si="30"/>
        <v>0</v>
      </c>
      <c r="BF203" s="56">
        <f t="shared" si="37"/>
        <v>-2.8094622689217252E-2</v>
      </c>
      <c r="BG203" s="56">
        <f t="shared" si="37"/>
        <v>0.20611673486969639</v>
      </c>
      <c r="BH203" s="58">
        <f t="shared" si="37"/>
        <v>0</v>
      </c>
      <c r="BJ203" s="18" t="s">
        <v>153</v>
      </c>
      <c r="BK203" s="18" t="str">
        <f t="shared" si="36"/>
        <v>042HOUSTONTENN RIDGE</v>
      </c>
    </row>
    <row r="204" spans="1:63" x14ac:dyDescent="0.25">
      <c r="A204" s="18" t="s">
        <v>154</v>
      </c>
      <c r="D204" s="53">
        <f>VLOOKUP($BK204,[1]TaxYear2019!$A$2:$J$433,5,FALSE)</f>
        <v>3.19</v>
      </c>
      <c r="E204" s="54">
        <f>VLOOKUP($BK204,[1]TaxYear2019!$A$2:$J$433,6,FALSE)</f>
        <v>0</v>
      </c>
      <c r="F204" s="55">
        <f>VLOOKUP($BK204,[1]TaxYear2019!$A$2:$J$433,7,FALSE)</f>
        <v>0</v>
      </c>
      <c r="G204" s="54">
        <f>J204</f>
        <v>2.7989000000000002</v>
      </c>
      <c r="J204" s="54">
        <f>VLOOKUP($BK204,[1]TaxYear2020!$A$2:$J$433,5,FALSE)</f>
        <v>2.7989000000000002</v>
      </c>
      <c r="K204" s="54">
        <f>VLOOKUP($BK204,[1]TaxYear2020!$A$2:$J$433,6,FALSE)</f>
        <v>0</v>
      </c>
      <c r="L204" s="55">
        <f>VLOOKUP($BK204,[1]TaxYear2020!$A$2:$J$433,7,FALSE)</f>
        <v>0</v>
      </c>
      <c r="P204" s="54">
        <f>VLOOKUP($BK204,[1]TaxYear2021!$A$2:$J$433,5,FALSE)</f>
        <v>2.7989000000000002</v>
      </c>
      <c r="Q204" s="54">
        <f>VLOOKUP($BK204,[1]TaxYear2021!$A$2:$J$433,6,FALSE)</f>
        <v>0</v>
      </c>
      <c r="R204" s="54">
        <f>VLOOKUP($BK204,[1]TaxYear2021!$A$2:$J$433,7,FALSE)</f>
        <v>0</v>
      </c>
      <c r="V204" s="54">
        <f>VLOOKUP($BK204,[1]TaxYear2022!$A$2:$J$433,5,FALSE)</f>
        <v>2.7989000000000002</v>
      </c>
      <c r="W204" s="54">
        <f>VLOOKUP($BK204,[1]TaxYear2022!$A$2:$J$433,6,FALSE)</f>
        <v>0</v>
      </c>
      <c r="X204" s="55">
        <f>VLOOKUP($BK204,[1]TaxYear2022!$A$2:$J$433,7,FALSE)</f>
        <v>0</v>
      </c>
      <c r="Y204" s="53">
        <v>1.7797000000000001</v>
      </c>
      <c r="AB204" s="54">
        <f>VLOOKUP($BK204,[1]TaxYear2023!$A$2:$J$433,5,FALSE)</f>
        <v>1.7797000000000001</v>
      </c>
      <c r="AC204" s="54">
        <f>VLOOKUP($BK204,[1]TaxYear2023!$A$2:$J$433,6,FALSE)</f>
        <v>0</v>
      </c>
      <c r="AD204" s="55">
        <f>VLOOKUP($BK204,[1]TaxYear2023!$A$2:$J$433,7,FALSE)</f>
        <v>0</v>
      </c>
      <c r="AH204" s="54">
        <f>VLOOKUP($BK204,[1]TaxYear2024!$A$2:$J$433,5,FALSE)</f>
        <v>1.7797000000000001</v>
      </c>
      <c r="AI204" s="54">
        <f>VLOOKUP($BK204,[1]TaxYear2024!$A$2:$J$433,6,FALSE)</f>
        <v>0</v>
      </c>
      <c r="AJ204" s="55">
        <f>VLOOKUP($BK204,[1]TaxYear2024!$A$2:$J$433,7,FALSE)</f>
        <v>0</v>
      </c>
      <c r="AN204" s="54">
        <f>VLOOKUP($BK204,[1]TaxYear2025!$A$2:$J$433,5,FALSE)</f>
        <v>1.7297</v>
      </c>
      <c r="AO204" s="54">
        <f>VLOOKUP($BK204,[1]TaxYear2025!$A$2:$J$433,6,FALSE)</f>
        <v>0</v>
      </c>
      <c r="AP204" s="55">
        <f>VLOOKUP($BK204,[1]TaxYear2025!$A$2:$J$433,7,FALSE)</f>
        <v>0</v>
      </c>
      <c r="AQ204" s="56">
        <f t="shared" si="31"/>
        <v>0</v>
      </c>
      <c r="AR204" s="56">
        <f t="shared" si="31"/>
        <v>0</v>
      </c>
      <c r="AS204" s="56">
        <f t="shared" si="31"/>
        <v>0</v>
      </c>
      <c r="AT204" s="57">
        <f t="shared" si="32"/>
        <v>0</v>
      </c>
      <c r="AU204" s="56">
        <f t="shared" si="32"/>
        <v>0</v>
      </c>
      <c r="AV204" s="58">
        <f t="shared" si="32"/>
        <v>0</v>
      </c>
      <c r="AW204" s="56">
        <f t="shared" si="33"/>
        <v>0</v>
      </c>
      <c r="AX204" s="56">
        <f t="shared" si="33"/>
        <v>0</v>
      </c>
      <c r="AY204" s="58">
        <f t="shared" si="33"/>
        <v>0</v>
      </c>
      <c r="AZ204" s="56">
        <f t="shared" si="34"/>
        <v>0</v>
      </c>
      <c r="BA204" s="56">
        <f t="shared" si="34"/>
        <v>0</v>
      </c>
      <c r="BB204" s="58">
        <f t="shared" si="34"/>
        <v>0</v>
      </c>
      <c r="BC204" s="56">
        <f t="shared" si="30"/>
        <v>0</v>
      </c>
      <c r="BD204" s="56">
        <f t="shared" si="30"/>
        <v>0</v>
      </c>
      <c r="BE204" s="58">
        <f t="shared" si="30"/>
        <v>0</v>
      </c>
      <c r="BF204" s="56">
        <f t="shared" si="37"/>
        <v>-2.8094622689217252E-2</v>
      </c>
      <c r="BG204" s="56">
        <f t="shared" si="37"/>
        <v>0</v>
      </c>
      <c r="BH204" s="58">
        <f t="shared" si="37"/>
        <v>0</v>
      </c>
      <c r="BJ204" s="18" t="s">
        <v>153</v>
      </c>
      <c r="BK204" s="18" t="str">
        <f t="shared" si="36"/>
        <v>042HOUSTON</v>
      </c>
    </row>
    <row r="205" spans="1:63" x14ac:dyDescent="0.25">
      <c r="A205" s="18" t="s">
        <v>158</v>
      </c>
      <c r="B205" s="18" t="s">
        <v>531</v>
      </c>
      <c r="D205" s="53">
        <f>VLOOKUP($BK205,[1]TaxYear2019!$A$2:$J$433,5,FALSE)</f>
        <v>1.9891000000000001</v>
      </c>
      <c r="E205" s="54">
        <f>VLOOKUP($BK205,[1]TaxYear2019!$A$2:$J$433,6,FALSE)</f>
        <v>0.56130000000000002</v>
      </c>
      <c r="F205" s="55">
        <f>VLOOKUP($BK205,[1]TaxYear2019!$A$2:$J$433,7,FALSE)</f>
        <v>0</v>
      </c>
      <c r="G205" s="54">
        <v>1.7945</v>
      </c>
      <c r="H205" s="54">
        <v>0.47989999999999999</v>
      </c>
      <c r="J205" s="54">
        <f>VLOOKUP($BK205,[1]TaxYear2020!$A$2:$J$433,5,FALSE)</f>
        <v>2.1</v>
      </c>
      <c r="K205" s="54">
        <f>VLOOKUP($BK205,[1]TaxYear2020!$A$2:$J$433,6,FALSE)</f>
        <v>0.47989999999999999</v>
      </c>
      <c r="L205" s="55">
        <f>VLOOKUP($BK205,[1]TaxYear2020!$A$2:$J$433,7,FALSE)</f>
        <v>0</v>
      </c>
      <c r="P205" s="54">
        <f>VLOOKUP($BK205,[1]TaxYear2021!$A$2:$J$433,5,FALSE)</f>
        <v>2.1</v>
      </c>
      <c r="Q205" s="54">
        <f>VLOOKUP($BK205,[1]TaxYear2021!$A$2:$J$433,6,FALSE)</f>
        <v>0.47989999999999999</v>
      </c>
      <c r="R205" s="54">
        <f>VLOOKUP($BK205,[1]TaxYear2021!$A$2:$J$433,7,FALSE)</f>
        <v>0</v>
      </c>
      <c r="V205" s="54">
        <f>VLOOKUP($BK205,[1]TaxYear2022!$A$2:$J$433,5,FALSE)</f>
        <v>2.1</v>
      </c>
      <c r="W205" s="54">
        <f>VLOOKUP($BK205,[1]TaxYear2022!$A$2:$J$433,6,FALSE)</f>
        <v>0.47989999999999999</v>
      </c>
      <c r="X205" s="55">
        <f>VLOOKUP($BK205,[1]TaxYear2022!$A$2:$J$433,7,FALSE)</f>
        <v>0</v>
      </c>
      <c r="Y205" s="53">
        <v>1.6068</v>
      </c>
      <c r="Z205" s="54">
        <v>0.31850000000000001</v>
      </c>
      <c r="AB205" s="54">
        <f>VLOOKUP($BK205,[1]TaxYear2023!$A$2:$J$433,5,FALSE)</f>
        <v>1.7798</v>
      </c>
      <c r="AC205" s="54">
        <f>VLOOKUP($BK205,[1]TaxYear2023!$A$2:$J$433,6,FALSE)</f>
        <v>0.31850000000000001</v>
      </c>
      <c r="AD205" s="55">
        <f>VLOOKUP($BK205,[1]TaxYear2023!$A$2:$J$433,7,FALSE)</f>
        <v>0</v>
      </c>
      <c r="AH205" s="54">
        <f>VLOOKUP($BK205,[1]TaxYear2024!$A$2:$J$433,5,FALSE)</f>
        <v>1.7798</v>
      </c>
      <c r="AI205" s="54">
        <f>VLOOKUP($BK205,[1]TaxYear2024!$A$2:$J$433,6,FALSE)</f>
        <v>0.31850000000000001</v>
      </c>
      <c r="AJ205" s="55">
        <f>VLOOKUP($BK205,[1]TaxYear2024!$A$2:$J$433,7,FALSE)</f>
        <v>0</v>
      </c>
      <c r="AN205" s="54">
        <f>VLOOKUP($BK205,[1]TaxYear2025!$A$2:$J$433,5,FALSE)</f>
        <v>1.7699</v>
      </c>
      <c r="AO205" s="54">
        <f>VLOOKUP($BK205,[1]TaxYear2025!$A$2:$J$433,6,FALSE)</f>
        <v>0.56689999999999996</v>
      </c>
      <c r="AP205" s="55">
        <f>VLOOKUP($BK205,[1]TaxYear2025!$A$2:$J$433,7,FALSE)</f>
        <v>0</v>
      </c>
      <c r="AQ205" s="56">
        <f t="shared" si="31"/>
        <v>0.17024240735580953</v>
      </c>
      <c r="AR205" s="56">
        <f t="shared" si="31"/>
        <v>0</v>
      </c>
      <c r="AS205" s="56">
        <f t="shared" si="31"/>
        <v>0</v>
      </c>
      <c r="AT205" s="57">
        <f t="shared" si="32"/>
        <v>0</v>
      </c>
      <c r="AU205" s="56">
        <f t="shared" si="32"/>
        <v>0</v>
      </c>
      <c r="AV205" s="58">
        <f t="shared" si="32"/>
        <v>0</v>
      </c>
      <c r="AW205" s="56">
        <f t="shared" si="33"/>
        <v>0</v>
      </c>
      <c r="AX205" s="56">
        <f t="shared" si="33"/>
        <v>0</v>
      </c>
      <c r="AY205" s="58">
        <f t="shared" si="33"/>
        <v>0</v>
      </c>
      <c r="AZ205" s="56">
        <f t="shared" si="34"/>
        <v>0.10766741349265629</v>
      </c>
      <c r="BA205" s="56">
        <f t="shared" si="34"/>
        <v>0</v>
      </c>
      <c r="BB205" s="58">
        <f t="shared" si="34"/>
        <v>0</v>
      </c>
      <c r="BC205" s="56">
        <f t="shared" si="30"/>
        <v>0</v>
      </c>
      <c r="BD205" s="56">
        <f t="shared" si="30"/>
        <v>0</v>
      </c>
      <c r="BE205" s="58">
        <f t="shared" si="30"/>
        <v>0</v>
      </c>
      <c r="BF205" s="56">
        <f t="shared" si="37"/>
        <v>-5.5624227441285479E-3</v>
      </c>
      <c r="BG205" s="56">
        <f t="shared" si="37"/>
        <v>0.77990580847723678</v>
      </c>
      <c r="BH205" s="58">
        <f t="shared" si="37"/>
        <v>0</v>
      </c>
      <c r="BJ205" s="18" t="s">
        <v>157</v>
      </c>
      <c r="BK205" s="18" t="str">
        <f t="shared" si="36"/>
        <v>043HUMPHREYSMcEWEN</v>
      </c>
    </row>
    <row r="206" spans="1:63" x14ac:dyDescent="0.25">
      <c r="A206" s="18" t="s">
        <v>158</v>
      </c>
      <c r="B206" s="18" t="s">
        <v>532</v>
      </c>
      <c r="D206" s="53">
        <f>VLOOKUP($BK206,[1]TaxYear2019!$A$2:$J$433,5,FALSE)</f>
        <v>1.9891000000000001</v>
      </c>
      <c r="E206" s="54">
        <f>VLOOKUP($BK206,[1]TaxYear2019!$A$2:$J$433,6,FALSE)</f>
        <v>0.99</v>
      </c>
      <c r="F206" s="55">
        <f>VLOOKUP($BK206,[1]TaxYear2019!$A$2:$J$433,7,FALSE)</f>
        <v>0</v>
      </c>
      <c r="G206" s="54">
        <v>1.7945</v>
      </c>
      <c r="H206" s="54">
        <v>0.86980000000000002</v>
      </c>
      <c r="J206" s="54">
        <f>VLOOKUP($BK206,[1]TaxYear2020!$A$2:$J$433,5,FALSE)</f>
        <v>2.1</v>
      </c>
      <c r="K206" s="54">
        <f>VLOOKUP($BK206,[1]TaxYear2020!$A$2:$J$433,6,FALSE)</f>
        <v>0.86980000000000002</v>
      </c>
      <c r="L206" s="55">
        <f>VLOOKUP($BK206,[1]TaxYear2020!$A$2:$J$433,7,FALSE)</f>
        <v>0</v>
      </c>
      <c r="P206" s="54">
        <f>VLOOKUP($BK206,[1]TaxYear2021!$A$2:$J$433,5,FALSE)</f>
        <v>2.1</v>
      </c>
      <c r="Q206" s="54">
        <f>VLOOKUP($BK206,[1]TaxYear2021!$A$2:$J$433,6,FALSE)</f>
        <v>0.86980000000000002</v>
      </c>
      <c r="R206" s="54">
        <f>VLOOKUP($BK206,[1]TaxYear2021!$A$2:$J$433,7,FALSE)</f>
        <v>0</v>
      </c>
      <c r="V206" s="54">
        <f>VLOOKUP($BK206,[1]TaxYear2022!$A$2:$J$433,5,FALSE)</f>
        <v>2.1</v>
      </c>
      <c r="W206" s="54">
        <f>VLOOKUP($BK206,[1]TaxYear2022!$A$2:$J$433,6,FALSE)</f>
        <v>0.86980000000000002</v>
      </c>
      <c r="X206" s="55">
        <f>VLOOKUP($BK206,[1]TaxYear2022!$A$2:$J$433,7,FALSE)</f>
        <v>0</v>
      </c>
      <c r="Y206" s="53">
        <v>1.6068</v>
      </c>
      <c r="Z206" s="54">
        <v>0.6431</v>
      </c>
      <c r="AB206" s="54">
        <f>VLOOKUP($BK206,[1]TaxYear2023!$A$2:$J$433,5,FALSE)</f>
        <v>1.7798</v>
      </c>
      <c r="AC206" s="54">
        <f>VLOOKUP($BK206,[1]TaxYear2023!$A$2:$J$433,6,FALSE)</f>
        <v>0.69330000000000003</v>
      </c>
      <c r="AD206" s="55">
        <f>VLOOKUP($BK206,[1]TaxYear2023!$A$2:$J$433,7,FALSE)</f>
        <v>0</v>
      </c>
      <c r="AH206" s="54">
        <f>VLOOKUP($BK206,[1]TaxYear2024!$A$2:$J$433,5,FALSE)</f>
        <v>1.7798</v>
      </c>
      <c r="AI206" s="54">
        <f>VLOOKUP($BK206,[1]TaxYear2024!$A$2:$J$433,6,FALSE)</f>
        <v>0.69330000000000003</v>
      </c>
      <c r="AJ206" s="55">
        <f>VLOOKUP($BK206,[1]TaxYear2024!$A$2:$J$433,7,FALSE)</f>
        <v>0</v>
      </c>
      <c r="AN206" s="54">
        <f>VLOOKUP($BK206,[1]TaxYear2025!$A$2:$J$433,5,FALSE)</f>
        <v>1.7699</v>
      </c>
      <c r="AO206" s="54">
        <f>VLOOKUP($BK206,[1]TaxYear2025!$A$2:$J$433,6,FALSE)</f>
        <v>0.69330000000000003</v>
      </c>
      <c r="AP206" s="55">
        <f>VLOOKUP($BK206,[1]TaxYear2025!$A$2:$J$433,7,FALSE)</f>
        <v>0</v>
      </c>
      <c r="AQ206" s="56">
        <f t="shared" si="31"/>
        <v>0.17024240735580953</v>
      </c>
      <c r="AR206" s="56">
        <f t="shared" si="31"/>
        <v>0</v>
      </c>
      <c r="AS206" s="56">
        <f t="shared" si="31"/>
        <v>0</v>
      </c>
      <c r="AT206" s="57">
        <f t="shared" si="32"/>
        <v>0</v>
      </c>
      <c r="AU206" s="56">
        <f t="shared" si="32"/>
        <v>0</v>
      </c>
      <c r="AV206" s="58">
        <f t="shared" si="32"/>
        <v>0</v>
      </c>
      <c r="AW206" s="56">
        <f t="shared" si="33"/>
        <v>0</v>
      </c>
      <c r="AX206" s="56">
        <f t="shared" si="33"/>
        <v>0</v>
      </c>
      <c r="AY206" s="58">
        <f t="shared" si="33"/>
        <v>0</v>
      </c>
      <c r="AZ206" s="56">
        <f t="shared" si="34"/>
        <v>0.10766741349265629</v>
      </c>
      <c r="BA206" s="56">
        <f t="shared" si="34"/>
        <v>7.8059399782304473E-2</v>
      </c>
      <c r="BB206" s="58">
        <f t="shared" si="34"/>
        <v>0</v>
      </c>
      <c r="BC206" s="56">
        <f t="shared" si="30"/>
        <v>0</v>
      </c>
      <c r="BD206" s="56">
        <f t="shared" si="30"/>
        <v>0</v>
      </c>
      <c r="BE206" s="58">
        <f t="shared" si="30"/>
        <v>0</v>
      </c>
      <c r="BF206" s="56">
        <f t="shared" si="37"/>
        <v>-5.5624227441285479E-3</v>
      </c>
      <c r="BG206" s="56">
        <f t="shared" si="37"/>
        <v>0</v>
      </c>
      <c r="BH206" s="58">
        <f t="shared" si="37"/>
        <v>0</v>
      </c>
      <c r="BJ206" s="18" t="s">
        <v>157</v>
      </c>
      <c r="BK206" s="18" t="str">
        <f t="shared" si="36"/>
        <v>043HUMPHREYSNEW JOHNSONVILLE</v>
      </c>
    </row>
    <row r="207" spans="1:63" x14ac:dyDescent="0.25">
      <c r="A207" s="18" t="s">
        <v>158</v>
      </c>
      <c r="B207" s="18" t="s">
        <v>533</v>
      </c>
      <c r="D207" s="53">
        <f>VLOOKUP($BK207,[1]TaxYear2019!$A$2:$J$433,5,FALSE)</f>
        <v>1.9891000000000001</v>
      </c>
      <c r="E207" s="54">
        <f>VLOOKUP($BK207,[1]TaxYear2019!$A$2:$J$433,6,FALSE)</f>
        <v>1.3033999999999999</v>
      </c>
      <c r="F207" s="55">
        <f>VLOOKUP($BK207,[1]TaxYear2019!$A$2:$J$433,7,FALSE)</f>
        <v>0</v>
      </c>
      <c r="G207" s="54">
        <v>1.7945</v>
      </c>
      <c r="H207" s="54">
        <v>1.1100000000000001</v>
      </c>
      <c r="J207" s="54">
        <f>VLOOKUP($BK207,[1]TaxYear2020!$A$2:$J$433,5,FALSE)</f>
        <v>2.1</v>
      </c>
      <c r="K207" s="54">
        <f>VLOOKUP($BK207,[1]TaxYear2020!$A$2:$J$433,6,FALSE)</f>
        <v>1.1100000000000001</v>
      </c>
      <c r="L207" s="55">
        <f>VLOOKUP($BK207,[1]TaxYear2020!$A$2:$J$433,7,FALSE)</f>
        <v>0</v>
      </c>
      <c r="P207" s="54">
        <f>VLOOKUP($BK207,[1]TaxYear2021!$A$2:$J$433,5,FALSE)</f>
        <v>2.1</v>
      </c>
      <c r="Q207" s="54">
        <f>VLOOKUP($BK207,[1]TaxYear2021!$A$2:$J$433,6,FALSE)</f>
        <v>1.1100000000000001</v>
      </c>
      <c r="R207" s="54">
        <f>VLOOKUP($BK207,[1]TaxYear2021!$A$2:$J$433,7,FALSE)</f>
        <v>0</v>
      </c>
      <c r="V207" s="54">
        <f>VLOOKUP($BK207,[1]TaxYear2022!$A$2:$J$433,5,FALSE)</f>
        <v>2.1</v>
      </c>
      <c r="W207" s="54">
        <f>VLOOKUP($BK207,[1]TaxYear2022!$A$2:$J$433,6,FALSE)</f>
        <v>1.1100000000000001</v>
      </c>
      <c r="X207" s="55">
        <f>VLOOKUP($BK207,[1]TaxYear2022!$A$2:$J$433,7,FALSE)</f>
        <v>0</v>
      </c>
      <c r="Y207" s="53">
        <v>1.6068</v>
      </c>
      <c r="Z207" s="54">
        <v>0.76780000000000004</v>
      </c>
      <c r="AB207" s="54">
        <f>VLOOKUP($BK207,[1]TaxYear2023!$A$2:$J$433,5,FALSE)</f>
        <v>1.7798</v>
      </c>
      <c r="AC207" s="54">
        <f>VLOOKUP($BK207,[1]TaxYear2023!$A$2:$J$433,6,FALSE)</f>
        <v>1.2678</v>
      </c>
      <c r="AD207" s="55">
        <f>VLOOKUP($BK207,[1]TaxYear2023!$A$2:$J$433,7,FALSE)</f>
        <v>0</v>
      </c>
      <c r="AH207" s="54">
        <f>VLOOKUP($BK207,[1]TaxYear2024!$A$2:$J$433,5,FALSE)</f>
        <v>1.7798</v>
      </c>
      <c r="AI207" s="54">
        <f>VLOOKUP($BK207,[1]TaxYear2024!$A$2:$J$433,6,FALSE)</f>
        <v>1.2678</v>
      </c>
      <c r="AJ207" s="55">
        <f>VLOOKUP($BK207,[1]TaxYear2024!$A$2:$J$433,7,FALSE)</f>
        <v>0</v>
      </c>
      <c r="AN207" s="54">
        <f>VLOOKUP($BK207,[1]TaxYear2025!$A$2:$J$433,5,FALSE)</f>
        <v>1.7699</v>
      </c>
      <c r="AO207" s="54">
        <f>VLOOKUP($BK207,[1]TaxYear2025!$A$2:$J$433,6,FALSE)</f>
        <v>1.2678</v>
      </c>
      <c r="AP207" s="55">
        <f>VLOOKUP($BK207,[1]TaxYear2025!$A$2:$J$433,7,FALSE)</f>
        <v>0</v>
      </c>
      <c r="AQ207" s="56">
        <f t="shared" si="31"/>
        <v>0.17024240735580953</v>
      </c>
      <c r="AR207" s="56">
        <f t="shared" si="31"/>
        <v>0</v>
      </c>
      <c r="AS207" s="56">
        <f t="shared" si="31"/>
        <v>0</v>
      </c>
      <c r="AT207" s="57">
        <f t="shared" si="32"/>
        <v>0</v>
      </c>
      <c r="AU207" s="56">
        <f t="shared" si="32"/>
        <v>0</v>
      </c>
      <c r="AV207" s="58">
        <f t="shared" si="32"/>
        <v>0</v>
      </c>
      <c r="AW207" s="56">
        <f t="shared" si="33"/>
        <v>0</v>
      </c>
      <c r="AX207" s="56">
        <f t="shared" si="33"/>
        <v>0</v>
      </c>
      <c r="AY207" s="58">
        <f t="shared" si="33"/>
        <v>0</v>
      </c>
      <c r="AZ207" s="56">
        <f t="shared" si="34"/>
        <v>0.10766741349265629</v>
      </c>
      <c r="BA207" s="56">
        <f t="shared" si="34"/>
        <v>0.65121125293045057</v>
      </c>
      <c r="BB207" s="58">
        <f t="shared" si="34"/>
        <v>0</v>
      </c>
      <c r="BC207" s="56">
        <f t="shared" si="30"/>
        <v>0</v>
      </c>
      <c r="BD207" s="56">
        <f t="shared" si="30"/>
        <v>0</v>
      </c>
      <c r="BE207" s="58">
        <f t="shared" si="30"/>
        <v>0</v>
      </c>
      <c r="BF207" s="56">
        <f t="shared" si="37"/>
        <v>-5.5624227441285479E-3</v>
      </c>
      <c r="BG207" s="56">
        <f t="shared" si="37"/>
        <v>0</v>
      </c>
      <c r="BH207" s="58">
        <f t="shared" si="37"/>
        <v>0</v>
      </c>
      <c r="BJ207" s="18" t="s">
        <v>157</v>
      </c>
      <c r="BK207" s="18" t="str">
        <f t="shared" si="36"/>
        <v>043HUMPHREYSWAVERLY</v>
      </c>
    </row>
    <row r="208" spans="1:63" x14ac:dyDescent="0.25">
      <c r="A208" s="18" t="s">
        <v>158</v>
      </c>
      <c r="D208" s="53">
        <f>VLOOKUP($BK208,[1]TaxYear2019!$A$2:$J$433,5,FALSE)</f>
        <v>2.0327999999999999</v>
      </c>
      <c r="E208" s="54">
        <f>VLOOKUP($BK208,[1]TaxYear2019!$A$2:$J$433,6,FALSE)</f>
        <v>0</v>
      </c>
      <c r="F208" s="55">
        <f>VLOOKUP($BK208,[1]TaxYear2019!$A$2:$J$433,7,FALSE)</f>
        <v>0</v>
      </c>
      <c r="G208" s="54">
        <v>1.7945</v>
      </c>
      <c r="J208" s="54">
        <f>VLOOKUP($BK208,[1]TaxYear2020!$A$2:$J$433,5,FALSE)</f>
        <v>2.1800000000000002</v>
      </c>
      <c r="K208" s="54">
        <f>VLOOKUP($BK208,[1]TaxYear2020!$A$2:$J$433,6,FALSE)</f>
        <v>0</v>
      </c>
      <c r="L208" s="55">
        <f>VLOOKUP($BK208,[1]TaxYear2020!$A$2:$J$433,7,FALSE)</f>
        <v>0</v>
      </c>
      <c r="P208" s="54">
        <f>VLOOKUP($BK208,[1]TaxYear2021!$A$2:$J$433,5,FALSE)</f>
        <v>2.1800000000000002</v>
      </c>
      <c r="Q208" s="54">
        <f>VLOOKUP($BK208,[1]TaxYear2021!$A$2:$J$433,6,FALSE)</f>
        <v>0</v>
      </c>
      <c r="R208" s="54">
        <f>VLOOKUP($BK208,[1]TaxYear2021!$A$2:$J$433,7,FALSE)</f>
        <v>0</v>
      </c>
      <c r="V208" s="54">
        <f>VLOOKUP($BK208,[1]TaxYear2022!$A$2:$J$433,5,FALSE)</f>
        <v>2.1800000000000002</v>
      </c>
      <c r="W208" s="54">
        <f>VLOOKUP($BK208,[1]TaxYear2022!$A$2:$J$433,6,FALSE)</f>
        <v>0</v>
      </c>
      <c r="X208" s="55">
        <f>VLOOKUP($BK208,[1]TaxYear2022!$A$2:$J$433,7,FALSE)</f>
        <v>0</v>
      </c>
      <c r="Y208" s="53">
        <f>1.6068+0.0601</f>
        <v>1.6669</v>
      </c>
      <c r="AB208" s="54">
        <f>VLOOKUP($BK208,[1]TaxYear2023!$A$2:$J$433,5,FALSE)</f>
        <v>1.8399000000000001</v>
      </c>
      <c r="AC208" s="54">
        <f>VLOOKUP($BK208,[1]TaxYear2023!$A$2:$J$433,6,FALSE)</f>
        <v>0</v>
      </c>
      <c r="AD208" s="55">
        <f>VLOOKUP($BK208,[1]TaxYear2023!$A$2:$J$433,7,FALSE)</f>
        <v>0</v>
      </c>
      <c r="AH208" s="54">
        <f>VLOOKUP($BK208,[1]TaxYear2024!$A$2:$J$433,5,FALSE)</f>
        <v>1.8399000000000001</v>
      </c>
      <c r="AI208" s="54">
        <f>VLOOKUP($BK208,[1]TaxYear2024!$A$2:$J$433,6,FALSE)</f>
        <v>0</v>
      </c>
      <c r="AJ208" s="55">
        <f>VLOOKUP($BK208,[1]TaxYear2024!$A$2:$J$433,7,FALSE)</f>
        <v>0</v>
      </c>
      <c r="AN208" s="54">
        <f>VLOOKUP($BK208,[1]TaxYear2025!$A$2:$J$433,5,FALSE)</f>
        <v>1.8399000000000001</v>
      </c>
      <c r="AO208" s="54">
        <f>VLOOKUP($BK208,[1]TaxYear2025!$A$2:$J$433,6,FALSE)</f>
        <v>0</v>
      </c>
      <c r="AP208" s="55">
        <f>VLOOKUP($BK208,[1]TaxYear2025!$A$2:$J$433,7,FALSE)</f>
        <v>0</v>
      </c>
      <c r="AQ208" s="56">
        <f t="shared" si="31"/>
        <v>0.21482307049317373</v>
      </c>
      <c r="AR208" s="56">
        <f t="shared" si="31"/>
        <v>0</v>
      </c>
      <c r="AS208" s="56">
        <f t="shared" si="31"/>
        <v>0</v>
      </c>
      <c r="AT208" s="57">
        <f t="shared" si="32"/>
        <v>0</v>
      </c>
      <c r="AU208" s="56">
        <f t="shared" si="32"/>
        <v>0</v>
      </c>
      <c r="AV208" s="58">
        <f t="shared" si="32"/>
        <v>0</v>
      </c>
      <c r="AW208" s="56">
        <f t="shared" si="33"/>
        <v>0</v>
      </c>
      <c r="AX208" s="56">
        <f t="shared" si="33"/>
        <v>0</v>
      </c>
      <c r="AY208" s="58">
        <f t="shared" si="33"/>
        <v>0</v>
      </c>
      <c r="AZ208" s="56">
        <f t="shared" si="34"/>
        <v>0.10378547003419514</v>
      </c>
      <c r="BA208" s="56">
        <f t="shared" si="34"/>
        <v>0</v>
      </c>
      <c r="BB208" s="58">
        <f t="shared" si="34"/>
        <v>0</v>
      </c>
      <c r="BC208" s="56">
        <f t="shared" si="30"/>
        <v>0</v>
      </c>
      <c r="BD208" s="56">
        <f t="shared" si="30"/>
        <v>0</v>
      </c>
      <c r="BE208" s="58">
        <f t="shared" si="30"/>
        <v>0</v>
      </c>
      <c r="BF208" s="56">
        <f t="shared" si="37"/>
        <v>0</v>
      </c>
      <c r="BG208" s="56">
        <f t="shared" si="37"/>
        <v>0</v>
      </c>
      <c r="BH208" s="58">
        <f t="shared" si="37"/>
        <v>0</v>
      </c>
      <c r="BJ208" s="18" t="s">
        <v>157</v>
      </c>
      <c r="BK208" s="18" t="str">
        <f t="shared" si="36"/>
        <v>043HUMPHREYS</v>
      </c>
    </row>
    <row r="209" spans="1:63" x14ac:dyDescent="0.25">
      <c r="A209" s="18" t="s">
        <v>162</v>
      </c>
      <c r="B209" s="18" t="s">
        <v>534</v>
      </c>
      <c r="D209" s="53">
        <f>VLOOKUP($BK209,[1]TaxYear2019!$A$2:$J$433,5,FALSE)</f>
        <v>2.79</v>
      </c>
      <c r="E209" s="54">
        <f>VLOOKUP($BK209,[1]TaxYear2019!$A$2:$J$433,6,FALSE)</f>
        <v>0.49509999999999998</v>
      </c>
      <c r="F209" s="55">
        <f>VLOOKUP($BK209,[1]TaxYear2019!$A$2:$J$433,7,FALSE)</f>
        <v>0</v>
      </c>
      <c r="J209" s="54">
        <f>VLOOKUP($BK209,[1]TaxYear2020!$A$2:$J$433,5,FALSE)</f>
        <v>2.79</v>
      </c>
      <c r="K209" s="54">
        <f>VLOOKUP($BK209,[1]TaxYear2020!$A$2:$J$433,6,FALSE)</f>
        <v>0.49509999999999998</v>
      </c>
      <c r="L209" s="55">
        <f>VLOOKUP($BK209,[1]TaxYear2020!$A$2:$J$433,7,FALSE)</f>
        <v>0</v>
      </c>
      <c r="M209" s="53">
        <v>2.2486999999999999</v>
      </c>
      <c r="N209" s="54">
        <v>0.39350000000000002</v>
      </c>
      <c r="P209" s="54">
        <f>VLOOKUP($BK209,[1]TaxYear2021!$A$2:$J$433,5,FALSE)</f>
        <v>2.2486999999999999</v>
      </c>
      <c r="Q209" s="54">
        <f>VLOOKUP($BK209,[1]TaxYear2021!$A$2:$J$433,6,FALSE)</f>
        <v>0.39350000000000002</v>
      </c>
      <c r="R209" s="54">
        <f>VLOOKUP($BK209,[1]TaxYear2021!$A$2:$J$433,7,FALSE)</f>
        <v>0</v>
      </c>
      <c r="V209" s="54">
        <f>VLOOKUP($BK209,[1]TaxYear2022!$A$2:$J$433,5,FALSE)</f>
        <v>2.2486999999999999</v>
      </c>
      <c r="W209" s="54">
        <f>VLOOKUP($BK209,[1]TaxYear2022!$A$2:$J$433,6,FALSE)</f>
        <v>0.39350000000000002</v>
      </c>
      <c r="X209" s="55">
        <f>VLOOKUP($BK209,[1]TaxYear2022!$A$2:$J$433,7,FALSE)</f>
        <v>0</v>
      </c>
      <c r="AB209" s="54">
        <f>VLOOKUP($BK209,[1]TaxYear2023!$A$2:$J$433,5,FALSE)</f>
        <v>2.5499999999999998</v>
      </c>
      <c r="AC209" s="54">
        <f>VLOOKUP($BK209,[1]TaxYear2023!$A$2:$J$433,6,FALSE)</f>
        <v>0.8</v>
      </c>
      <c r="AD209" s="55">
        <f>VLOOKUP($BK209,[1]TaxYear2023!$A$2:$J$433,7,FALSE)</f>
        <v>0</v>
      </c>
      <c r="AH209" s="54">
        <f>VLOOKUP($BK209,[1]TaxYear2024!$A$2:$J$433,5,FALSE)</f>
        <v>2.5499999999999998</v>
      </c>
      <c r="AI209" s="54">
        <f>VLOOKUP($BK209,[1]TaxYear2024!$A$2:$J$433,6,FALSE)</f>
        <v>0.8</v>
      </c>
      <c r="AJ209" s="55">
        <f>VLOOKUP($BK209,[1]TaxYear2024!$A$2:$J$433,7,FALSE)</f>
        <v>0</v>
      </c>
      <c r="AN209" s="54">
        <f>VLOOKUP($BK209,[1]TaxYear2025!$A$2:$J$433,5,FALSE)</f>
        <v>2.5499999999999998</v>
      </c>
      <c r="AO209" s="54">
        <f>VLOOKUP($BK209,[1]TaxYear2025!$A$2:$J$433,6,FALSE)</f>
        <v>0.8</v>
      </c>
      <c r="AP209" s="55">
        <f>VLOOKUP($BK209,[1]TaxYear2025!$A$2:$J$433,7,FALSE)</f>
        <v>0</v>
      </c>
      <c r="AQ209" s="56">
        <f t="shared" si="31"/>
        <v>0</v>
      </c>
      <c r="AR209" s="56">
        <f t="shared" si="31"/>
        <v>0</v>
      </c>
      <c r="AS209" s="56">
        <f t="shared" si="31"/>
        <v>0</v>
      </c>
      <c r="AT209" s="57">
        <f t="shared" si="32"/>
        <v>0</v>
      </c>
      <c r="AU209" s="56">
        <f t="shared" si="32"/>
        <v>0</v>
      </c>
      <c r="AV209" s="58">
        <f t="shared" si="32"/>
        <v>0</v>
      </c>
      <c r="AW209" s="56">
        <f t="shared" si="33"/>
        <v>0</v>
      </c>
      <c r="AX209" s="56">
        <f t="shared" si="33"/>
        <v>0</v>
      </c>
      <c r="AY209" s="58">
        <f t="shared" si="33"/>
        <v>0</v>
      </c>
      <c r="AZ209" s="56">
        <f t="shared" si="34"/>
        <v>0.13398852670431793</v>
      </c>
      <c r="BA209" s="56">
        <f t="shared" si="34"/>
        <v>1.0330368487928845</v>
      </c>
      <c r="BB209" s="58">
        <f t="shared" si="34"/>
        <v>0</v>
      </c>
      <c r="BC209" s="56">
        <f t="shared" si="30"/>
        <v>0</v>
      </c>
      <c r="BD209" s="56">
        <f t="shared" si="30"/>
        <v>0</v>
      </c>
      <c r="BE209" s="58">
        <f t="shared" si="30"/>
        <v>0</v>
      </c>
      <c r="BF209" s="56">
        <f t="shared" si="37"/>
        <v>0</v>
      </c>
      <c r="BG209" s="56">
        <f t="shared" si="37"/>
        <v>0</v>
      </c>
      <c r="BH209" s="58">
        <f t="shared" si="37"/>
        <v>0</v>
      </c>
      <c r="BJ209" s="18" t="s">
        <v>161</v>
      </c>
      <c r="BK209" s="18" t="str">
        <f t="shared" si="36"/>
        <v>044JACKSONGAINESBORO</v>
      </c>
    </row>
    <row r="210" spans="1:63" x14ac:dyDescent="0.25">
      <c r="A210" s="18" t="s">
        <v>162</v>
      </c>
      <c r="D210" s="53">
        <f>VLOOKUP($BK210,[1]TaxYear2019!$A$2:$J$433,5,FALSE)</f>
        <v>2.79</v>
      </c>
      <c r="E210" s="54">
        <f>VLOOKUP($BK210,[1]TaxYear2019!$A$2:$J$433,6,FALSE)</f>
        <v>0</v>
      </c>
      <c r="F210" s="55">
        <f>VLOOKUP($BK210,[1]TaxYear2019!$A$2:$J$433,7,FALSE)</f>
        <v>0</v>
      </c>
      <c r="J210" s="54">
        <f>VLOOKUP($BK210,[1]TaxYear2020!$A$2:$J$433,5,FALSE)</f>
        <v>2.79</v>
      </c>
      <c r="K210" s="54">
        <f>VLOOKUP($BK210,[1]TaxYear2020!$A$2:$J$433,6,FALSE)</f>
        <v>0</v>
      </c>
      <c r="L210" s="55">
        <f>VLOOKUP($BK210,[1]TaxYear2020!$A$2:$J$433,7,FALSE)</f>
        <v>0</v>
      </c>
      <c r="M210" s="53">
        <v>2.2486999999999999</v>
      </c>
      <c r="P210" s="54">
        <f>VLOOKUP($BK210,[1]TaxYear2021!$A$2:$J$433,5,FALSE)</f>
        <v>2.2486999999999999</v>
      </c>
      <c r="Q210" s="54">
        <f>VLOOKUP($BK210,[1]TaxYear2021!$A$2:$J$433,6,FALSE)</f>
        <v>0</v>
      </c>
      <c r="R210" s="54">
        <f>VLOOKUP($BK210,[1]TaxYear2021!$A$2:$J$433,7,FALSE)</f>
        <v>0</v>
      </c>
      <c r="V210" s="54">
        <f>VLOOKUP($BK210,[1]TaxYear2022!$A$2:$J$433,5,FALSE)</f>
        <v>2.2486999999999999</v>
      </c>
      <c r="W210" s="54">
        <f>VLOOKUP($BK210,[1]TaxYear2022!$A$2:$J$433,6,FALSE)</f>
        <v>0</v>
      </c>
      <c r="X210" s="55">
        <f>VLOOKUP($BK210,[1]TaxYear2022!$A$2:$J$433,7,FALSE)</f>
        <v>0</v>
      </c>
      <c r="AB210" s="54">
        <f>VLOOKUP($BK210,[1]TaxYear2023!$A$2:$J$433,5,FALSE)</f>
        <v>2.5499999999999998</v>
      </c>
      <c r="AC210" s="54">
        <f>VLOOKUP($BK210,[1]TaxYear2023!$A$2:$J$433,6,FALSE)</f>
        <v>0</v>
      </c>
      <c r="AD210" s="55">
        <f>VLOOKUP($BK210,[1]TaxYear2023!$A$2:$J$433,7,FALSE)</f>
        <v>0</v>
      </c>
      <c r="AH210" s="54">
        <f>VLOOKUP($BK210,[1]TaxYear2024!$A$2:$J$433,5,FALSE)</f>
        <v>2.5499999999999998</v>
      </c>
      <c r="AI210" s="54">
        <f>VLOOKUP($BK210,[1]TaxYear2024!$A$2:$J$433,6,FALSE)</f>
        <v>0</v>
      </c>
      <c r="AJ210" s="55">
        <f>VLOOKUP($BK210,[1]TaxYear2024!$A$2:$J$433,7,FALSE)</f>
        <v>0</v>
      </c>
      <c r="AN210" s="54">
        <f>VLOOKUP($BK210,[1]TaxYear2025!$A$2:$J$433,5,FALSE)</f>
        <v>2.5499999999999998</v>
      </c>
      <c r="AO210" s="54">
        <f>VLOOKUP($BK210,[1]TaxYear2025!$A$2:$J$433,6,FALSE)</f>
        <v>0</v>
      </c>
      <c r="AP210" s="55">
        <f>VLOOKUP($BK210,[1]TaxYear2025!$A$2:$J$433,7,FALSE)</f>
        <v>0</v>
      </c>
      <c r="AQ210" s="56">
        <f t="shared" si="31"/>
        <v>0</v>
      </c>
      <c r="AR210" s="56">
        <f t="shared" si="31"/>
        <v>0</v>
      </c>
      <c r="AS210" s="56">
        <f t="shared" si="31"/>
        <v>0</v>
      </c>
      <c r="AT210" s="57">
        <f t="shared" si="32"/>
        <v>0</v>
      </c>
      <c r="AU210" s="56">
        <f t="shared" si="32"/>
        <v>0</v>
      </c>
      <c r="AV210" s="58">
        <f t="shared" si="32"/>
        <v>0</v>
      </c>
      <c r="AW210" s="56">
        <f t="shared" si="33"/>
        <v>0</v>
      </c>
      <c r="AX210" s="56">
        <f t="shared" si="33"/>
        <v>0</v>
      </c>
      <c r="AY210" s="58">
        <f t="shared" si="33"/>
        <v>0</v>
      </c>
      <c r="AZ210" s="56">
        <f t="shared" si="34"/>
        <v>0.13398852670431793</v>
      </c>
      <c r="BA210" s="56">
        <f t="shared" si="34"/>
        <v>0</v>
      </c>
      <c r="BB210" s="58">
        <f t="shared" si="34"/>
        <v>0</v>
      </c>
      <c r="BC210" s="56">
        <f t="shared" si="30"/>
        <v>0</v>
      </c>
      <c r="BD210" s="56">
        <f t="shared" si="30"/>
        <v>0</v>
      </c>
      <c r="BE210" s="58">
        <f t="shared" si="30"/>
        <v>0</v>
      </c>
      <c r="BF210" s="56">
        <f t="shared" si="37"/>
        <v>0</v>
      </c>
      <c r="BG210" s="56">
        <f t="shared" si="37"/>
        <v>0</v>
      </c>
      <c r="BH210" s="58">
        <f t="shared" si="37"/>
        <v>0</v>
      </c>
      <c r="BJ210" s="18" t="s">
        <v>161</v>
      </c>
      <c r="BK210" s="18" t="str">
        <f t="shared" si="36"/>
        <v>044JACKSON</v>
      </c>
    </row>
    <row r="211" spans="1:63" x14ac:dyDescent="0.25">
      <c r="A211" s="18" t="s">
        <v>166</v>
      </c>
      <c r="B211" s="18" t="s">
        <v>535</v>
      </c>
      <c r="D211" s="53">
        <f>VLOOKUP($BK211,[1]TaxYear2019!$A$2:$J$433,5,FALSE)</f>
        <v>2.19</v>
      </c>
      <c r="E211" s="54">
        <f>VLOOKUP($BK211,[1]TaxYear2019!$A$2:$J$433,6,FALSE)</f>
        <v>0.82</v>
      </c>
      <c r="F211" s="55">
        <f>VLOOKUP($BK211,[1]TaxYear2019!$A$2:$J$433,7,FALSE)</f>
        <v>0</v>
      </c>
      <c r="J211" s="54">
        <f>VLOOKUP($BK211,[1]TaxYear2020!$A$2:$J$433,5,FALSE)</f>
        <v>2.19</v>
      </c>
      <c r="K211" s="54">
        <f>VLOOKUP($BK211,[1]TaxYear2020!$A$2:$J$433,6,FALSE)</f>
        <v>0.82420000000000004</v>
      </c>
      <c r="L211" s="55">
        <f>VLOOKUP($BK211,[1]TaxYear2020!$A$2:$J$433,7,FALSE)</f>
        <v>0</v>
      </c>
      <c r="P211" s="54">
        <f>VLOOKUP($BK211,[1]TaxYear2021!$A$2:$J$433,5,FALSE)</f>
        <v>2.19</v>
      </c>
      <c r="Q211" s="54">
        <f>VLOOKUP($BK211,[1]TaxYear2021!$A$2:$J$433,6,FALSE)</f>
        <v>0.82420000000000004</v>
      </c>
      <c r="R211" s="54">
        <f>VLOOKUP($BK211,[1]TaxYear2021!$A$2:$J$433,7,FALSE)</f>
        <v>0</v>
      </c>
      <c r="V211" s="54">
        <f>VLOOKUP($BK211,[1]TaxYear2022!$A$2:$J$433,5,FALSE)</f>
        <v>2.19</v>
      </c>
      <c r="W211" s="54">
        <f>VLOOKUP($BK211,[1]TaxYear2022!$A$2:$J$433,6,FALSE)</f>
        <v>0.82420000000000004</v>
      </c>
      <c r="X211" s="55">
        <f>VLOOKUP($BK211,[1]TaxYear2022!$A$2:$J$433,7,FALSE)</f>
        <v>0</v>
      </c>
      <c r="AB211" s="54">
        <f>VLOOKUP($BK211,[1]TaxYear2023!$A$2:$J$433,5,FALSE)</f>
        <v>2.2999999999999998</v>
      </c>
      <c r="AC211" s="54">
        <f>VLOOKUP($BK211,[1]TaxYear2023!$A$2:$J$433,6,FALSE)</f>
        <v>0.82420000000000004</v>
      </c>
      <c r="AD211" s="55">
        <f>VLOOKUP($BK211,[1]TaxYear2023!$A$2:$J$433,7,FALSE)</f>
        <v>0</v>
      </c>
      <c r="AE211" s="53">
        <v>1.3431</v>
      </c>
      <c r="AF211" s="54">
        <v>0.44629999999999997</v>
      </c>
      <c r="AH211" s="54">
        <f>VLOOKUP($BK211,[1]TaxYear2024!$A$2:$J$433,5,FALSE)</f>
        <v>1.43</v>
      </c>
      <c r="AI211" s="54">
        <f>VLOOKUP($BK211,[1]TaxYear2024!$A$2:$J$433,6,FALSE)</f>
        <v>0.44629999999999997</v>
      </c>
      <c r="AJ211" s="55">
        <f>VLOOKUP($BK211,[1]TaxYear2024!$A$2:$J$433,7,FALSE)</f>
        <v>0</v>
      </c>
      <c r="AN211" s="54">
        <f>VLOOKUP($BK211,[1]TaxYear2025!$A$2:$J$433,5,FALSE)</f>
        <v>1.49</v>
      </c>
      <c r="AO211" s="54">
        <f>VLOOKUP($BK211,[1]TaxYear2025!$A$2:$J$433,6,FALSE)</f>
        <v>0.54630000000000001</v>
      </c>
      <c r="AP211" s="55">
        <f>VLOOKUP($BK211,[1]TaxYear2025!$A$2:$J$433,7,FALSE)</f>
        <v>0</v>
      </c>
      <c r="AQ211" s="56">
        <f t="shared" si="31"/>
        <v>0</v>
      </c>
      <c r="AR211" s="56">
        <f t="shared" si="31"/>
        <v>5.1219512195121997E-3</v>
      </c>
      <c r="AS211" s="56">
        <f t="shared" si="31"/>
        <v>0</v>
      </c>
      <c r="AT211" s="57">
        <f t="shared" si="32"/>
        <v>0</v>
      </c>
      <c r="AU211" s="56">
        <f t="shared" si="32"/>
        <v>0</v>
      </c>
      <c r="AV211" s="58">
        <f t="shared" si="32"/>
        <v>0</v>
      </c>
      <c r="AW211" s="56">
        <f t="shared" si="33"/>
        <v>0</v>
      </c>
      <c r="AX211" s="56">
        <f t="shared" si="33"/>
        <v>0</v>
      </c>
      <c r="AY211" s="58">
        <f t="shared" si="33"/>
        <v>0</v>
      </c>
      <c r="AZ211" s="56">
        <f t="shared" si="34"/>
        <v>5.0228310502283158E-2</v>
      </c>
      <c r="BA211" s="56">
        <f t="shared" si="34"/>
        <v>0</v>
      </c>
      <c r="BB211" s="58">
        <f t="shared" si="34"/>
        <v>0</v>
      </c>
      <c r="BC211" s="56">
        <f t="shared" si="30"/>
        <v>6.4701064701064626E-2</v>
      </c>
      <c r="BD211" s="56">
        <f t="shared" si="30"/>
        <v>0</v>
      </c>
      <c r="BE211" s="58">
        <f t="shared" si="30"/>
        <v>0</v>
      </c>
      <c r="BF211" s="56">
        <f t="shared" si="37"/>
        <v>4.1958041958042092E-2</v>
      </c>
      <c r="BG211" s="56">
        <f t="shared" si="37"/>
        <v>0.22406453058480857</v>
      </c>
      <c r="BH211" s="58">
        <f t="shared" si="37"/>
        <v>0</v>
      </c>
      <c r="BJ211" s="18" t="s">
        <v>165</v>
      </c>
      <c r="BK211" s="18" t="str">
        <f t="shared" si="36"/>
        <v>045JEFFERSONBANEBERRY</v>
      </c>
    </row>
    <row r="212" spans="1:63" x14ac:dyDescent="0.25">
      <c r="A212" s="18" t="s">
        <v>166</v>
      </c>
      <c r="B212" s="18" t="s">
        <v>536</v>
      </c>
      <c r="D212" s="53">
        <f>VLOOKUP($BK212,[1]TaxYear2019!$A$2:$J$433,5,FALSE)</f>
        <v>2.19</v>
      </c>
      <c r="E212" s="54">
        <f>VLOOKUP($BK212,[1]TaxYear2019!$A$2:$J$433,6,FALSE)</f>
        <v>0.91379999999999995</v>
      </c>
      <c r="F212" s="55">
        <f>VLOOKUP($BK212,[1]TaxYear2019!$A$2:$J$433,7,FALSE)</f>
        <v>0</v>
      </c>
      <c r="J212" s="54">
        <f>VLOOKUP($BK212,[1]TaxYear2020!$A$2:$J$433,5,FALSE)</f>
        <v>2.19</v>
      </c>
      <c r="K212" s="54">
        <f>VLOOKUP($BK212,[1]TaxYear2020!$A$2:$J$433,6,FALSE)</f>
        <v>0.91</v>
      </c>
      <c r="L212" s="55">
        <f>VLOOKUP($BK212,[1]TaxYear2020!$A$2:$J$433,7,FALSE)</f>
        <v>0</v>
      </c>
      <c r="P212" s="54">
        <f>VLOOKUP($BK212,[1]TaxYear2021!$A$2:$J$433,5,FALSE)</f>
        <v>2.19</v>
      </c>
      <c r="Q212" s="54">
        <f>VLOOKUP($BK212,[1]TaxYear2021!$A$2:$J$433,6,FALSE)</f>
        <v>0.90500000000000003</v>
      </c>
      <c r="R212" s="54">
        <f>VLOOKUP($BK212,[1]TaxYear2021!$A$2:$J$433,7,FALSE)</f>
        <v>0</v>
      </c>
      <c r="V212" s="54">
        <f>VLOOKUP($BK212,[1]TaxYear2022!$A$2:$J$433,5,FALSE)</f>
        <v>2.19</v>
      </c>
      <c r="W212" s="54">
        <f>VLOOKUP($BK212,[1]TaxYear2022!$A$2:$J$433,6,FALSE)</f>
        <v>0.90500000000000003</v>
      </c>
      <c r="X212" s="55">
        <f>VLOOKUP($BK212,[1]TaxYear2022!$A$2:$J$433,7,FALSE)</f>
        <v>0</v>
      </c>
      <c r="AB212" s="54">
        <f>VLOOKUP($BK212,[1]TaxYear2023!$A$2:$J$433,5,FALSE)</f>
        <v>2.2999999999999998</v>
      </c>
      <c r="AC212" s="54">
        <f>VLOOKUP($BK212,[1]TaxYear2023!$A$2:$J$433,6,FALSE)</f>
        <v>0.90500000000000003</v>
      </c>
      <c r="AD212" s="55">
        <f>VLOOKUP($BK212,[1]TaxYear2023!$A$2:$J$433,7,FALSE)</f>
        <v>0</v>
      </c>
      <c r="AE212" s="53">
        <v>1.3431</v>
      </c>
      <c r="AF212" s="54">
        <v>0.58130000000000004</v>
      </c>
      <c r="AH212" s="54">
        <f>VLOOKUP($BK212,[1]TaxYear2024!$A$2:$J$433,5,FALSE)</f>
        <v>1.43</v>
      </c>
      <c r="AI212" s="54">
        <f>VLOOKUP($BK212,[1]TaxYear2024!$A$2:$J$433,6,FALSE)</f>
        <v>0.58130000000000004</v>
      </c>
      <c r="AJ212" s="55">
        <f>VLOOKUP($BK212,[1]TaxYear2024!$A$2:$J$433,7,FALSE)</f>
        <v>0</v>
      </c>
      <c r="AN212" s="54">
        <f>VLOOKUP($BK212,[1]TaxYear2025!$A$2:$J$433,5,FALSE)</f>
        <v>1.49</v>
      </c>
      <c r="AO212" s="54">
        <f>VLOOKUP($BK212,[1]TaxYear2025!$A$2:$J$433,6,FALSE)</f>
        <v>0.58130000000000004</v>
      </c>
      <c r="AP212" s="55">
        <f>VLOOKUP($BK212,[1]TaxYear2025!$A$2:$J$433,7,FALSE)</f>
        <v>0</v>
      </c>
      <c r="AQ212" s="56">
        <f t="shared" si="31"/>
        <v>0</v>
      </c>
      <c r="AR212" s="56">
        <f t="shared" si="31"/>
        <v>-4.1584591814400884E-3</v>
      </c>
      <c r="AS212" s="56">
        <f t="shared" si="31"/>
        <v>0</v>
      </c>
      <c r="AT212" s="57">
        <f t="shared" si="32"/>
        <v>0</v>
      </c>
      <c r="AU212" s="56">
        <f t="shared" si="32"/>
        <v>-5.494505494505475E-3</v>
      </c>
      <c r="AV212" s="58">
        <f t="shared" si="32"/>
        <v>0</v>
      </c>
      <c r="AW212" s="56">
        <f t="shared" si="33"/>
        <v>0</v>
      </c>
      <c r="AX212" s="56">
        <f t="shared" si="33"/>
        <v>0</v>
      </c>
      <c r="AY212" s="58">
        <f t="shared" si="33"/>
        <v>0</v>
      </c>
      <c r="AZ212" s="56">
        <f t="shared" si="34"/>
        <v>5.0228310502283158E-2</v>
      </c>
      <c r="BA212" s="56">
        <f t="shared" si="34"/>
        <v>0</v>
      </c>
      <c r="BB212" s="58">
        <f t="shared" si="34"/>
        <v>0</v>
      </c>
      <c r="BC212" s="56">
        <f t="shared" si="30"/>
        <v>6.4701064701064626E-2</v>
      </c>
      <c r="BD212" s="56">
        <f t="shared" si="30"/>
        <v>0</v>
      </c>
      <c r="BE212" s="58">
        <f t="shared" si="30"/>
        <v>0</v>
      </c>
      <c r="BF212" s="56">
        <f t="shared" si="37"/>
        <v>4.1958041958042092E-2</v>
      </c>
      <c r="BG212" s="56">
        <f t="shared" si="37"/>
        <v>0</v>
      </c>
      <c r="BH212" s="58">
        <f t="shared" si="37"/>
        <v>0</v>
      </c>
      <c r="BJ212" s="18" t="s">
        <v>165</v>
      </c>
      <c r="BK212" s="18" t="str">
        <f t="shared" si="36"/>
        <v>045JEFFERSONDANDRIDGE</v>
      </c>
    </row>
    <row r="213" spans="1:63" x14ac:dyDescent="0.25">
      <c r="A213" s="18" t="s">
        <v>166</v>
      </c>
      <c r="B213" s="18" t="s">
        <v>537</v>
      </c>
      <c r="D213" s="53">
        <f>VLOOKUP($BK213,[1]TaxYear2019!$A$2:$J$433,5,FALSE)</f>
        <v>2.19</v>
      </c>
      <c r="E213" s="54">
        <f>VLOOKUP($BK213,[1]TaxYear2019!$A$2:$J$433,6,FALSE)</f>
        <v>1.2</v>
      </c>
      <c r="F213" s="55">
        <f>VLOOKUP($BK213,[1]TaxYear2019!$A$2:$J$433,7,FALSE)</f>
        <v>0</v>
      </c>
      <c r="J213" s="54">
        <f>VLOOKUP($BK213,[1]TaxYear2020!$A$2:$J$433,5,FALSE)</f>
        <v>2.19</v>
      </c>
      <c r="K213" s="54">
        <f>VLOOKUP($BK213,[1]TaxYear2020!$A$2:$J$433,6,FALSE)</f>
        <v>1.2</v>
      </c>
      <c r="L213" s="55">
        <f>VLOOKUP($BK213,[1]TaxYear2020!$A$2:$J$433,7,FALSE)</f>
        <v>0</v>
      </c>
      <c r="P213" s="54">
        <f>VLOOKUP($BK213,[1]TaxYear2021!$A$2:$J$433,5,FALSE)</f>
        <v>2.19</v>
      </c>
      <c r="Q213" s="54">
        <f>VLOOKUP($BK213,[1]TaxYear2021!$A$2:$J$433,6,FALSE)</f>
        <v>1.2</v>
      </c>
      <c r="R213" s="54">
        <f>VLOOKUP($BK213,[1]TaxYear2021!$A$2:$J$433,7,FALSE)</f>
        <v>0</v>
      </c>
      <c r="V213" s="54">
        <f>VLOOKUP($BK213,[1]TaxYear2022!$A$2:$J$433,5,FALSE)</f>
        <v>2.19</v>
      </c>
      <c r="W213" s="54">
        <f>VLOOKUP($BK213,[1]TaxYear2022!$A$2:$J$433,6,FALSE)</f>
        <v>1.2</v>
      </c>
      <c r="X213" s="55">
        <f>VLOOKUP($BK213,[1]TaxYear2022!$A$2:$J$433,7,FALSE)</f>
        <v>0</v>
      </c>
      <c r="AB213" s="54">
        <f>VLOOKUP($BK213,[1]TaxYear2023!$A$2:$J$433,5,FALSE)</f>
        <v>2.2999999999999998</v>
      </c>
      <c r="AC213" s="54">
        <f>VLOOKUP($BK213,[1]TaxYear2023!$A$2:$J$433,6,FALSE)</f>
        <v>1.2</v>
      </c>
      <c r="AD213" s="55">
        <f>VLOOKUP($BK213,[1]TaxYear2023!$A$2:$J$433,7,FALSE)</f>
        <v>0</v>
      </c>
      <c r="AE213" s="53">
        <v>1.3431</v>
      </c>
      <c r="AF213" s="54">
        <v>0.79530000000000001</v>
      </c>
      <c r="AH213" s="54">
        <f>VLOOKUP($BK213,[1]TaxYear2024!$A$2:$J$433,5,FALSE)</f>
        <v>1.43</v>
      </c>
      <c r="AI213" s="54">
        <f>VLOOKUP($BK213,[1]TaxYear2024!$A$2:$J$433,6,FALSE)</f>
        <v>1.2</v>
      </c>
      <c r="AJ213" s="55">
        <f>VLOOKUP($BK213,[1]TaxYear2024!$A$2:$J$433,7,FALSE)</f>
        <v>0</v>
      </c>
      <c r="AN213" s="54">
        <f>VLOOKUP($BK213,[1]TaxYear2025!$A$2:$J$433,5,FALSE)</f>
        <v>1.49</v>
      </c>
      <c r="AO213" s="54">
        <f>VLOOKUP($BK213,[1]TaxYear2025!$A$2:$J$433,6,FALSE)</f>
        <v>1.2</v>
      </c>
      <c r="AP213" s="55">
        <f>VLOOKUP($BK213,[1]TaxYear2025!$A$2:$J$433,7,FALSE)</f>
        <v>0</v>
      </c>
      <c r="AQ213" s="56">
        <f t="shared" si="31"/>
        <v>0</v>
      </c>
      <c r="AR213" s="56">
        <f t="shared" si="31"/>
        <v>0</v>
      </c>
      <c r="AS213" s="56">
        <f t="shared" si="31"/>
        <v>0</v>
      </c>
      <c r="AT213" s="57">
        <f t="shared" si="32"/>
        <v>0</v>
      </c>
      <c r="AU213" s="56">
        <f t="shared" si="32"/>
        <v>0</v>
      </c>
      <c r="AV213" s="58">
        <f t="shared" si="32"/>
        <v>0</v>
      </c>
      <c r="AW213" s="56">
        <f t="shared" si="33"/>
        <v>0</v>
      </c>
      <c r="AX213" s="56">
        <f t="shared" si="33"/>
        <v>0</v>
      </c>
      <c r="AY213" s="58">
        <f t="shared" si="33"/>
        <v>0</v>
      </c>
      <c r="AZ213" s="56">
        <f t="shared" si="34"/>
        <v>5.0228310502283158E-2</v>
      </c>
      <c r="BA213" s="56">
        <f t="shared" si="34"/>
        <v>0</v>
      </c>
      <c r="BB213" s="58">
        <f t="shared" si="34"/>
        <v>0</v>
      </c>
      <c r="BC213" s="56">
        <f t="shared" si="30"/>
        <v>6.4701064701064626E-2</v>
      </c>
      <c r="BD213" s="56">
        <f t="shared" si="30"/>
        <v>0.50886457940399832</v>
      </c>
      <c r="BE213" s="58">
        <f t="shared" si="30"/>
        <v>0</v>
      </c>
      <c r="BF213" s="56">
        <f t="shared" si="37"/>
        <v>4.1958041958042092E-2</v>
      </c>
      <c r="BG213" s="56">
        <f t="shared" si="37"/>
        <v>0</v>
      </c>
      <c r="BH213" s="58">
        <f t="shared" si="37"/>
        <v>0</v>
      </c>
      <c r="BJ213" s="18" t="s">
        <v>165</v>
      </c>
      <c r="BK213" s="18" t="str">
        <f t="shared" si="36"/>
        <v>045JEFFERSONJEFFERSON CITY</v>
      </c>
    </row>
    <row r="214" spans="1:63" x14ac:dyDescent="0.25">
      <c r="A214" s="18" t="s">
        <v>166</v>
      </c>
      <c r="B214" s="18" t="s">
        <v>488</v>
      </c>
      <c r="D214" s="53">
        <f>VLOOKUP($BK214,[1]TaxYear2019!$A$2:$J$433,5,FALSE)</f>
        <v>2.19</v>
      </c>
      <c r="E214" s="54">
        <f>VLOOKUP($BK214,[1]TaxYear2019!$A$2:$J$433,6,FALSE)</f>
        <v>1.5</v>
      </c>
      <c r="F214" s="55">
        <f>VLOOKUP($BK214,[1]TaxYear2019!$A$2:$J$433,7,FALSE)</f>
        <v>0</v>
      </c>
      <c r="J214" s="54">
        <f>VLOOKUP($BK214,[1]TaxYear2020!$A$2:$J$433,5,FALSE)</f>
        <v>2.19</v>
      </c>
      <c r="K214" s="54">
        <f>VLOOKUP($BK214,[1]TaxYear2020!$A$2:$J$433,6,FALSE)</f>
        <v>1.3957999999999999</v>
      </c>
      <c r="L214" s="55">
        <f>VLOOKUP($BK214,[1]TaxYear2020!$A$2:$J$433,7,FALSE)</f>
        <v>0</v>
      </c>
      <c r="P214" s="54">
        <f>VLOOKUP($BK214,[1]TaxYear2021!$A$2:$J$433,5,FALSE)</f>
        <v>2.19</v>
      </c>
      <c r="Q214" s="54">
        <f>VLOOKUP($BK214,[1]TaxYear2021!$A$2:$J$433,6,FALSE)</f>
        <v>1.4</v>
      </c>
      <c r="R214" s="54">
        <f>VLOOKUP($BK214,[1]TaxYear2021!$A$2:$J$433,7,FALSE)</f>
        <v>0</v>
      </c>
      <c r="V214" s="54">
        <f>VLOOKUP($BK214,[1]TaxYear2022!$A$2:$J$433,5,FALSE)</f>
        <v>2.19</v>
      </c>
      <c r="W214" s="54">
        <f>VLOOKUP($BK214,[1]TaxYear2022!$A$2:$J$433,6,FALSE)</f>
        <v>1.4</v>
      </c>
      <c r="X214" s="55">
        <f>VLOOKUP($BK214,[1]TaxYear2022!$A$2:$J$433,7,FALSE)</f>
        <v>0</v>
      </c>
      <c r="AB214" s="54">
        <f>VLOOKUP($BK214,[1]TaxYear2023!$A$2:$J$433,5,FALSE)</f>
        <v>2.2999999999999998</v>
      </c>
      <c r="AC214" s="54">
        <f>VLOOKUP($BK214,[1]TaxYear2023!$A$2:$J$433,6,FALSE)</f>
        <v>1.4</v>
      </c>
      <c r="AD214" s="55">
        <f>VLOOKUP($BK214,[1]TaxYear2023!$A$2:$J$433,7,FALSE)</f>
        <v>0</v>
      </c>
      <c r="AE214" s="53">
        <v>1.3431</v>
      </c>
      <c r="AF214" s="54">
        <v>0.93279999999999996</v>
      </c>
      <c r="AH214" s="54">
        <f>VLOOKUP($BK214,[1]TaxYear2024!$A$2:$J$433,5,FALSE)</f>
        <v>1.43</v>
      </c>
      <c r="AI214" s="54">
        <f>VLOOKUP($BK214,[1]TaxYear2024!$A$2:$J$433,6,FALSE)</f>
        <v>0.93279999999999996</v>
      </c>
      <c r="AJ214" s="55">
        <f>VLOOKUP($BK214,[1]TaxYear2024!$A$2:$J$433,7,FALSE)</f>
        <v>0</v>
      </c>
      <c r="AN214" s="54">
        <f>VLOOKUP($BK214,[1]TaxYear2025!$A$2:$J$433,5,FALSE)</f>
        <v>1.49</v>
      </c>
      <c r="AO214" s="54">
        <f>VLOOKUP($BK214,[1]TaxYear2025!$A$2:$J$433,6,FALSE)</f>
        <v>0.94240000000000002</v>
      </c>
      <c r="AP214" s="55">
        <f>VLOOKUP($BK214,[1]TaxYear2025!$A$2:$J$433,7,FALSE)</f>
        <v>0</v>
      </c>
      <c r="AQ214" s="56">
        <f t="shared" si="31"/>
        <v>0</v>
      </c>
      <c r="AR214" s="56">
        <f t="shared" si="31"/>
        <v>-6.9466666666666677E-2</v>
      </c>
      <c r="AS214" s="56">
        <f t="shared" si="31"/>
        <v>0</v>
      </c>
      <c r="AT214" s="57">
        <f t="shared" si="32"/>
        <v>0</v>
      </c>
      <c r="AU214" s="56">
        <f t="shared" si="32"/>
        <v>3.0090270812437314E-3</v>
      </c>
      <c r="AV214" s="58">
        <f t="shared" si="32"/>
        <v>0</v>
      </c>
      <c r="AW214" s="56">
        <f t="shared" si="33"/>
        <v>0</v>
      </c>
      <c r="AX214" s="56">
        <f t="shared" si="33"/>
        <v>0</v>
      </c>
      <c r="AY214" s="58">
        <f t="shared" si="33"/>
        <v>0</v>
      </c>
      <c r="AZ214" s="56">
        <f t="shared" si="34"/>
        <v>5.0228310502283158E-2</v>
      </c>
      <c r="BA214" s="56">
        <f t="shared" si="34"/>
        <v>0</v>
      </c>
      <c r="BB214" s="58">
        <f t="shared" si="34"/>
        <v>0</v>
      </c>
      <c r="BC214" s="56">
        <f t="shared" si="30"/>
        <v>6.4701064701064626E-2</v>
      </c>
      <c r="BD214" s="56">
        <f t="shared" si="30"/>
        <v>0</v>
      </c>
      <c r="BE214" s="58">
        <f t="shared" si="30"/>
        <v>0</v>
      </c>
      <c r="BF214" s="56">
        <f t="shared" si="37"/>
        <v>4.1958041958042092E-2</v>
      </c>
      <c r="BG214" s="56">
        <f t="shared" si="37"/>
        <v>1.0291595197255532E-2</v>
      </c>
      <c r="BH214" s="58">
        <f t="shared" si="37"/>
        <v>0</v>
      </c>
      <c r="BJ214" s="18" t="s">
        <v>165</v>
      </c>
      <c r="BK214" s="18" t="str">
        <f t="shared" si="36"/>
        <v>045JEFFERSONMORRISTOWN</v>
      </c>
    </row>
    <row r="215" spans="1:63" x14ac:dyDescent="0.25">
      <c r="A215" s="18" t="s">
        <v>166</v>
      </c>
      <c r="B215" s="18" t="s">
        <v>538</v>
      </c>
      <c r="D215" s="53">
        <f>VLOOKUP($BK215,[1]TaxYear2019!$A$2:$J$433,5,FALSE)</f>
        <v>2.19</v>
      </c>
      <c r="E215" s="54">
        <f>VLOOKUP($BK215,[1]TaxYear2019!$A$2:$J$433,6,FALSE)</f>
        <v>0.66700000000000004</v>
      </c>
      <c r="F215" s="55">
        <f>VLOOKUP($BK215,[1]TaxYear2019!$A$2:$J$433,7,FALSE)</f>
        <v>0</v>
      </c>
      <c r="J215" s="54">
        <f>VLOOKUP($BK215,[1]TaxYear2020!$A$2:$J$433,5,FALSE)</f>
        <v>2.19</v>
      </c>
      <c r="K215" s="54">
        <f>VLOOKUP($BK215,[1]TaxYear2020!$A$2:$J$433,6,FALSE)</f>
        <v>0.6</v>
      </c>
      <c r="L215" s="55">
        <f>VLOOKUP($BK215,[1]TaxYear2020!$A$2:$J$433,7,FALSE)</f>
        <v>0</v>
      </c>
      <c r="P215" s="54">
        <f>VLOOKUP($BK215,[1]TaxYear2021!$A$2:$J$433,5,FALSE)</f>
        <v>2.19</v>
      </c>
      <c r="Q215" s="54">
        <f>VLOOKUP($BK215,[1]TaxYear2021!$A$2:$J$433,6,FALSE)</f>
        <v>0.6</v>
      </c>
      <c r="R215" s="54">
        <f>VLOOKUP($BK215,[1]TaxYear2021!$A$2:$J$433,7,FALSE)</f>
        <v>0</v>
      </c>
      <c r="V215" s="54">
        <f>VLOOKUP($BK215,[1]TaxYear2022!$A$2:$J$433,5,FALSE)</f>
        <v>2.19</v>
      </c>
      <c r="W215" s="54">
        <f>VLOOKUP($BK215,[1]TaxYear2022!$A$2:$J$433,6,FALSE)</f>
        <v>0.6</v>
      </c>
      <c r="X215" s="55">
        <f>VLOOKUP($BK215,[1]TaxYear2022!$A$2:$J$433,7,FALSE)</f>
        <v>0</v>
      </c>
      <c r="AB215" s="54">
        <f>VLOOKUP($BK215,[1]TaxYear2023!$A$2:$J$433,5,FALSE)</f>
        <v>2.2999999999999998</v>
      </c>
      <c r="AC215" s="54">
        <f>VLOOKUP($BK215,[1]TaxYear2023!$A$2:$J$433,6,FALSE)</f>
        <v>0.6</v>
      </c>
      <c r="AD215" s="55">
        <f>VLOOKUP($BK215,[1]TaxYear2023!$A$2:$J$433,7,FALSE)</f>
        <v>0</v>
      </c>
      <c r="AE215" s="53">
        <v>1.3431</v>
      </c>
      <c r="AF215" s="54">
        <v>0.35610000000000003</v>
      </c>
      <c r="AH215" s="54">
        <f>VLOOKUP($BK215,[1]TaxYear2024!$A$2:$J$433,5,FALSE)</f>
        <v>1.43</v>
      </c>
      <c r="AI215" s="54">
        <f>VLOOKUP($BK215,[1]TaxYear2024!$A$2:$J$433,6,FALSE)</f>
        <v>0.35610000000000003</v>
      </c>
      <c r="AJ215" s="55">
        <f>VLOOKUP($BK215,[1]TaxYear2024!$A$2:$J$433,7,FALSE)</f>
        <v>0</v>
      </c>
      <c r="AN215" s="54">
        <f>VLOOKUP($BK215,[1]TaxYear2025!$A$2:$J$433,5,FALSE)</f>
        <v>1.49</v>
      </c>
      <c r="AO215" s="54">
        <f>VLOOKUP($BK215,[1]TaxYear2025!$A$2:$J$433,6,FALSE)</f>
        <v>0.35610000000000003</v>
      </c>
      <c r="AP215" s="55">
        <f>VLOOKUP($BK215,[1]TaxYear2025!$A$2:$J$433,7,FALSE)</f>
        <v>0</v>
      </c>
      <c r="AQ215" s="56">
        <f t="shared" si="31"/>
        <v>0</v>
      </c>
      <c r="AR215" s="56">
        <f t="shared" si="31"/>
        <v>-0.10044977511244391</v>
      </c>
      <c r="AS215" s="56">
        <f t="shared" si="31"/>
        <v>0</v>
      </c>
      <c r="AT215" s="57">
        <f t="shared" si="32"/>
        <v>0</v>
      </c>
      <c r="AU215" s="56">
        <f t="shared" si="32"/>
        <v>0</v>
      </c>
      <c r="AV215" s="58">
        <f t="shared" si="32"/>
        <v>0</v>
      </c>
      <c r="AW215" s="56">
        <f t="shared" si="33"/>
        <v>0</v>
      </c>
      <c r="AX215" s="56">
        <f t="shared" si="33"/>
        <v>0</v>
      </c>
      <c r="AY215" s="58">
        <f t="shared" si="33"/>
        <v>0</v>
      </c>
      <c r="AZ215" s="56">
        <f t="shared" si="34"/>
        <v>5.0228310502283158E-2</v>
      </c>
      <c r="BA215" s="56">
        <f t="shared" si="34"/>
        <v>0</v>
      </c>
      <c r="BB215" s="58">
        <f t="shared" si="34"/>
        <v>0</v>
      </c>
      <c r="BC215" s="56">
        <f t="shared" si="30"/>
        <v>6.4701064701064626E-2</v>
      </c>
      <c r="BD215" s="56">
        <f t="shared" si="30"/>
        <v>0</v>
      </c>
      <c r="BE215" s="58">
        <f t="shared" si="30"/>
        <v>0</v>
      </c>
      <c r="BF215" s="56">
        <f t="shared" si="37"/>
        <v>4.1958041958042092E-2</v>
      </c>
      <c r="BG215" s="56">
        <f t="shared" si="37"/>
        <v>0</v>
      </c>
      <c r="BH215" s="58">
        <f t="shared" si="37"/>
        <v>0</v>
      </c>
      <c r="BJ215" s="18" t="s">
        <v>165</v>
      </c>
      <c r="BK215" s="18" t="str">
        <f t="shared" si="36"/>
        <v>045JEFFERSONNEW MARKET</v>
      </c>
    </row>
    <row r="216" spans="1:63" x14ac:dyDescent="0.25">
      <c r="A216" s="18" t="s">
        <v>166</v>
      </c>
      <c r="B216" s="18" t="s">
        <v>489</v>
      </c>
      <c r="D216" s="53">
        <f>VLOOKUP($BK216,[1]TaxYear2019!$A$2:$J$433,5,FALSE)</f>
        <v>2.19</v>
      </c>
      <c r="E216" s="54">
        <f>VLOOKUP($BK216,[1]TaxYear2019!$A$2:$J$433,6,FALSE)</f>
        <v>1.0762</v>
      </c>
      <c r="F216" s="55">
        <f>VLOOKUP($BK216,[1]TaxYear2019!$A$2:$J$433,7,FALSE)</f>
        <v>0</v>
      </c>
      <c r="J216" s="54">
        <f>VLOOKUP($BK216,[1]TaxYear2020!$A$2:$J$433,5,FALSE)</f>
        <v>2.19</v>
      </c>
      <c r="K216" s="54">
        <f>VLOOKUP($BK216,[1]TaxYear2020!$A$2:$J$433,6,FALSE)</f>
        <v>1.0762</v>
      </c>
      <c r="L216" s="55">
        <f>VLOOKUP($BK216,[1]TaxYear2020!$A$2:$J$433,7,FALSE)</f>
        <v>0</v>
      </c>
      <c r="P216" s="54">
        <f>VLOOKUP($BK216,[1]TaxYear2021!$A$2:$J$433,5,FALSE)</f>
        <v>2.19</v>
      </c>
      <c r="Q216" s="54">
        <f>VLOOKUP($BK216,[1]TaxYear2021!$A$2:$J$433,6,FALSE)</f>
        <v>1.0762</v>
      </c>
      <c r="R216" s="54">
        <f>VLOOKUP($BK216,[1]TaxYear2021!$A$2:$J$433,7,FALSE)</f>
        <v>0</v>
      </c>
      <c r="V216" s="54">
        <f>VLOOKUP($BK216,[1]TaxYear2022!$A$2:$J$433,5,FALSE)</f>
        <v>2.19</v>
      </c>
      <c r="W216" s="54">
        <f>VLOOKUP($BK216,[1]TaxYear2022!$A$2:$J$433,6,FALSE)</f>
        <v>1.0762</v>
      </c>
      <c r="X216" s="55">
        <f>VLOOKUP($BK216,[1]TaxYear2022!$A$2:$J$433,7,FALSE)</f>
        <v>0</v>
      </c>
      <c r="AB216" s="54">
        <f>VLOOKUP($BK216,[1]TaxYear2023!$A$2:$J$433,5,FALSE)</f>
        <v>2.2999999999999998</v>
      </c>
      <c r="AC216" s="54">
        <f>VLOOKUP($BK216,[1]TaxYear2023!$A$2:$J$433,6,FALSE)</f>
        <v>1.1499999999999999</v>
      </c>
      <c r="AD216" s="55">
        <f>VLOOKUP($BK216,[1]TaxYear2023!$A$2:$J$433,7,FALSE)</f>
        <v>0</v>
      </c>
      <c r="AE216" s="53">
        <v>1.3431</v>
      </c>
      <c r="AF216" s="54">
        <v>0.70340000000000003</v>
      </c>
      <c r="AH216" s="54">
        <f>VLOOKUP($BK216,[1]TaxYear2024!$A$2:$J$433,5,FALSE)</f>
        <v>1.43</v>
      </c>
      <c r="AI216" s="54">
        <f>VLOOKUP($BK216,[1]TaxYear2024!$A$2:$J$433,6,FALSE)</f>
        <v>0.70340000000000003</v>
      </c>
      <c r="AJ216" s="55">
        <f>VLOOKUP($BK216,[1]TaxYear2024!$A$2:$J$433,7,FALSE)</f>
        <v>0</v>
      </c>
      <c r="AN216" s="54">
        <f>VLOOKUP($BK216,[1]TaxYear2025!$A$2:$J$433,5,FALSE)</f>
        <v>1.49</v>
      </c>
      <c r="AO216" s="54">
        <f>VLOOKUP($BK216,[1]TaxYear2025!$A$2:$J$433,6,FALSE)</f>
        <v>0.70340000000000003</v>
      </c>
      <c r="AP216" s="55">
        <f>VLOOKUP($BK216,[1]TaxYear2025!$A$2:$J$433,7,FALSE)</f>
        <v>0</v>
      </c>
      <c r="AQ216" s="56">
        <f t="shared" si="31"/>
        <v>0</v>
      </c>
      <c r="AR216" s="56">
        <f t="shared" si="31"/>
        <v>0</v>
      </c>
      <c r="AS216" s="56">
        <f t="shared" si="31"/>
        <v>0</v>
      </c>
      <c r="AT216" s="57">
        <f t="shared" si="32"/>
        <v>0</v>
      </c>
      <c r="AU216" s="56">
        <f t="shared" si="32"/>
        <v>0</v>
      </c>
      <c r="AV216" s="58">
        <f t="shared" si="32"/>
        <v>0</v>
      </c>
      <c r="AW216" s="56">
        <f t="shared" si="33"/>
        <v>0</v>
      </c>
      <c r="AX216" s="56">
        <f t="shared" si="33"/>
        <v>0</v>
      </c>
      <c r="AY216" s="58">
        <f t="shared" si="33"/>
        <v>0</v>
      </c>
      <c r="AZ216" s="56">
        <f t="shared" si="34"/>
        <v>5.0228310502283158E-2</v>
      </c>
      <c r="BA216" s="56">
        <f t="shared" si="34"/>
        <v>6.8574614383943411E-2</v>
      </c>
      <c r="BB216" s="58">
        <f t="shared" si="34"/>
        <v>0</v>
      </c>
      <c r="BC216" s="56">
        <f t="shared" si="30"/>
        <v>6.4701064701064626E-2</v>
      </c>
      <c r="BD216" s="56">
        <f t="shared" si="30"/>
        <v>0</v>
      </c>
      <c r="BE216" s="58">
        <f t="shared" si="30"/>
        <v>0</v>
      </c>
      <c r="BF216" s="56">
        <f t="shared" si="37"/>
        <v>4.1958041958042092E-2</v>
      </c>
      <c r="BG216" s="56">
        <f t="shared" si="37"/>
        <v>0</v>
      </c>
      <c r="BH216" s="58">
        <f t="shared" si="37"/>
        <v>0</v>
      </c>
      <c r="BJ216" s="18" t="s">
        <v>165</v>
      </c>
      <c r="BK216" s="18" t="str">
        <f t="shared" si="36"/>
        <v>045JEFFERSONWHITE PINE</v>
      </c>
    </row>
    <row r="217" spans="1:63" x14ac:dyDescent="0.25">
      <c r="A217" s="18" t="s">
        <v>166</v>
      </c>
      <c r="D217" s="53">
        <f>VLOOKUP($BK217,[1]TaxYear2019!$A$2:$J$433,5,FALSE)</f>
        <v>2.19</v>
      </c>
      <c r="E217" s="54">
        <f>VLOOKUP($BK217,[1]TaxYear2019!$A$2:$J$433,6,FALSE)</f>
        <v>0</v>
      </c>
      <c r="F217" s="55">
        <f>VLOOKUP($BK217,[1]TaxYear2019!$A$2:$J$433,7,FALSE)</f>
        <v>0</v>
      </c>
      <c r="J217" s="54">
        <f>VLOOKUP($BK217,[1]TaxYear2020!$A$2:$J$433,5,FALSE)</f>
        <v>2.19</v>
      </c>
      <c r="K217" s="54">
        <f>VLOOKUP($BK217,[1]TaxYear2020!$A$2:$J$433,6,FALSE)</f>
        <v>0</v>
      </c>
      <c r="L217" s="55">
        <f>VLOOKUP($BK217,[1]TaxYear2020!$A$2:$J$433,7,FALSE)</f>
        <v>0</v>
      </c>
      <c r="P217" s="54">
        <f>VLOOKUP($BK217,[1]TaxYear2021!$A$2:$J$433,5,FALSE)</f>
        <v>2.19</v>
      </c>
      <c r="Q217" s="54">
        <f>VLOOKUP($BK217,[1]TaxYear2021!$A$2:$J$433,6,FALSE)</f>
        <v>0</v>
      </c>
      <c r="R217" s="54">
        <f>VLOOKUP($BK217,[1]TaxYear2021!$A$2:$J$433,7,FALSE)</f>
        <v>0</v>
      </c>
      <c r="V217" s="54">
        <f>VLOOKUP($BK217,[1]TaxYear2022!$A$2:$J$433,5,FALSE)</f>
        <v>2.19</v>
      </c>
      <c r="W217" s="54">
        <f>VLOOKUP($BK217,[1]TaxYear2022!$A$2:$J$433,6,FALSE)</f>
        <v>0</v>
      </c>
      <c r="X217" s="55">
        <f>VLOOKUP($BK217,[1]TaxYear2022!$A$2:$J$433,7,FALSE)</f>
        <v>0</v>
      </c>
      <c r="AB217" s="54">
        <f>VLOOKUP($BK217,[1]TaxYear2023!$A$2:$J$433,5,FALSE)</f>
        <v>2.2999999999999998</v>
      </c>
      <c r="AC217" s="54">
        <f>VLOOKUP($BK217,[1]TaxYear2023!$A$2:$J$433,6,FALSE)</f>
        <v>0</v>
      </c>
      <c r="AD217" s="55">
        <f>VLOOKUP($BK217,[1]TaxYear2023!$A$2:$J$433,7,FALSE)</f>
        <v>0</v>
      </c>
      <c r="AE217" s="53">
        <v>1.3431</v>
      </c>
      <c r="AH217" s="54">
        <f>VLOOKUP($BK217,[1]TaxYear2024!$A$2:$J$433,5,FALSE)</f>
        <v>1.43</v>
      </c>
      <c r="AI217" s="54">
        <f>VLOOKUP($BK217,[1]TaxYear2024!$A$2:$J$433,6,FALSE)</f>
        <v>0</v>
      </c>
      <c r="AJ217" s="55">
        <f>VLOOKUP($BK217,[1]TaxYear2024!$A$2:$J$433,7,FALSE)</f>
        <v>0</v>
      </c>
      <c r="AN217" s="54">
        <f>VLOOKUP($BK217,[1]TaxYear2025!$A$2:$J$433,5,FALSE)</f>
        <v>1.49</v>
      </c>
      <c r="AO217" s="54">
        <f>VLOOKUP($BK217,[1]TaxYear2025!$A$2:$J$433,6,FALSE)</f>
        <v>0</v>
      </c>
      <c r="AP217" s="55">
        <f>VLOOKUP($BK217,[1]TaxYear2025!$A$2:$J$433,7,FALSE)</f>
        <v>0</v>
      </c>
      <c r="AQ217" s="56">
        <f t="shared" si="31"/>
        <v>0</v>
      </c>
      <c r="AR217" s="56">
        <f t="shared" si="31"/>
        <v>0</v>
      </c>
      <c r="AS217" s="56">
        <f t="shared" si="31"/>
        <v>0</v>
      </c>
      <c r="AT217" s="57">
        <f t="shared" si="32"/>
        <v>0</v>
      </c>
      <c r="AU217" s="56">
        <f t="shared" si="32"/>
        <v>0</v>
      </c>
      <c r="AV217" s="58">
        <f t="shared" si="32"/>
        <v>0</v>
      </c>
      <c r="AW217" s="56">
        <f t="shared" si="33"/>
        <v>0</v>
      </c>
      <c r="AX217" s="56">
        <f t="shared" si="33"/>
        <v>0</v>
      </c>
      <c r="AY217" s="58">
        <f t="shared" si="33"/>
        <v>0</v>
      </c>
      <c r="AZ217" s="56">
        <f t="shared" si="34"/>
        <v>5.0228310502283158E-2</v>
      </c>
      <c r="BA217" s="56">
        <f t="shared" si="34"/>
        <v>0</v>
      </c>
      <c r="BB217" s="58">
        <f t="shared" si="34"/>
        <v>0</v>
      </c>
      <c r="BC217" s="56">
        <f t="shared" si="30"/>
        <v>6.4701064701064626E-2</v>
      </c>
      <c r="BD217" s="56">
        <f t="shared" si="30"/>
        <v>0</v>
      </c>
      <c r="BE217" s="58">
        <f t="shared" si="30"/>
        <v>0</v>
      </c>
      <c r="BF217" s="56">
        <f t="shared" si="37"/>
        <v>4.1958041958042092E-2</v>
      </c>
      <c r="BG217" s="56">
        <f t="shared" si="37"/>
        <v>0</v>
      </c>
      <c r="BH217" s="58">
        <f t="shared" si="37"/>
        <v>0</v>
      </c>
      <c r="BJ217" s="18" t="s">
        <v>165</v>
      </c>
      <c r="BK217" s="18" t="str">
        <f t="shared" si="36"/>
        <v>045JEFFERSON</v>
      </c>
    </row>
    <row r="218" spans="1:63" x14ac:dyDescent="0.25">
      <c r="A218" s="18" t="s">
        <v>170</v>
      </c>
      <c r="B218" s="18" t="s">
        <v>539</v>
      </c>
      <c r="D218" s="53">
        <f>VLOOKUP($BK218,[1]TaxYear2019!$A$2:$J$433,5,FALSE)</f>
        <v>2.0499999999999998</v>
      </c>
      <c r="E218" s="54">
        <f>VLOOKUP($BK218,[1]TaxYear2019!$A$2:$J$433,6,FALSE)</f>
        <v>1.0911</v>
      </c>
      <c r="F218" s="55">
        <f>VLOOKUP($BK218,[1]TaxYear2019!$A$2:$J$433,7,FALSE)</f>
        <v>0</v>
      </c>
      <c r="J218" s="54">
        <f>VLOOKUP($BK218,[1]TaxYear2020!$A$2:$J$433,5,FALSE)</f>
        <v>2.0499999999999998</v>
      </c>
      <c r="K218" s="54">
        <f>VLOOKUP($BK218,[1]TaxYear2020!$A$2:$J$433,6,FALSE)</f>
        <v>1.1111</v>
      </c>
      <c r="L218" s="55">
        <f>VLOOKUP($BK218,[1]TaxYear2020!$A$2:$J$433,7,FALSE)</f>
        <v>0</v>
      </c>
      <c r="M218" s="53">
        <v>1.81</v>
      </c>
      <c r="N218" s="54">
        <v>1.0107999999999999</v>
      </c>
      <c r="P218" s="54">
        <f>VLOOKUP($BK218,[1]TaxYear2021!$A$2:$J$433,5,FALSE)</f>
        <v>1.81</v>
      </c>
      <c r="Q218" s="54">
        <f>VLOOKUP($BK218,[1]TaxYear2021!$A$2:$J$433,6,FALSE)</f>
        <v>1.0107999999999999</v>
      </c>
      <c r="R218" s="54">
        <f>VLOOKUP($BK218,[1]TaxYear2021!$A$2:$J$433,7,FALSE)</f>
        <v>0</v>
      </c>
      <c r="V218" s="54">
        <f>VLOOKUP($BK218,[1]TaxYear2022!$A$2:$J$433,5,FALSE)</f>
        <v>1.81</v>
      </c>
      <c r="W218" s="54">
        <f>VLOOKUP($BK218,[1]TaxYear2022!$A$2:$J$433,6,FALSE)</f>
        <v>1.0107999999999999</v>
      </c>
      <c r="X218" s="55">
        <f>VLOOKUP($BK218,[1]TaxYear2022!$A$2:$J$433,7,FALSE)</f>
        <v>0</v>
      </c>
      <c r="AB218" s="54">
        <f>VLOOKUP($BK218,[1]TaxYear2023!$A$2:$J$433,5,FALSE)</f>
        <v>2.21</v>
      </c>
      <c r="AC218" s="54">
        <f>VLOOKUP($BK218,[1]TaxYear2023!$A$2:$J$433,6,FALSE)</f>
        <v>1.2789999999999999</v>
      </c>
      <c r="AD218" s="55">
        <f>VLOOKUP($BK218,[1]TaxYear2023!$A$2:$J$433,7,FALSE)</f>
        <v>0</v>
      </c>
      <c r="AH218" s="54">
        <f>VLOOKUP($BK218,[1]TaxYear2024!$A$2:$J$433,5,FALSE)</f>
        <v>2.21</v>
      </c>
      <c r="AI218" s="54">
        <f>VLOOKUP($BK218,[1]TaxYear2024!$A$2:$J$433,6,FALSE)</f>
        <v>1.278</v>
      </c>
      <c r="AJ218" s="55">
        <f>VLOOKUP($BK218,[1]TaxYear2024!$A$2:$J$433,7,FALSE)</f>
        <v>0</v>
      </c>
      <c r="AN218" s="54">
        <f>VLOOKUP($BK218,[1]TaxYear2025!$A$2:$J$433,5,FALSE)</f>
        <v>2.21</v>
      </c>
      <c r="AO218" s="54">
        <f>VLOOKUP($BK218,[1]TaxYear2025!$A$2:$J$433,6,FALSE)</f>
        <v>1.242</v>
      </c>
      <c r="AP218" s="55">
        <f>VLOOKUP($BK218,[1]TaxYear2025!$A$2:$J$433,7,FALSE)</f>
        <v>0</v>
      </c>
      <c r="AQ218" s="56">
        <f t="shared" si="31"/>
        <v>0</v>
      </c>
      <c r="AR218" s="56">
        <f t="shared" si="31"/>
        <v>1.8330125561360155E-2</v>
      </c>
      <c r="AS218" s="56">
        <f t="shared" si="31"/>
        <v>0</v>
      </c>
      <c r="AT218" s="57">
        <f t="shared" si="32"/>
        <v>0</v>
      </c>
      <c r="AU218" s="56">
        <f t="shared" si="32"/>
        <v>0</v>
      </c>
      <c r="AV218" s="58">
        <f t="shared" si="32"/>
        <v>0</v>
      </c>
      <c r="AW218" s="56">
        <f t="shared" si="33"/>
        <v>0</v>
      </c>
      <c r="AX218" s="56">
        <f t="shared" si="33"/>
        <v>0</v>
      </c>
      <c r="AY218" s="58">
        <f t="shared" si="33"/>
        <v>0</v>
      </c>
      <c r="AZ218" s="56">
        <f t="shared" si="34"/>
        <v>0.22099447513812143</v>
      </c>
      <c r="BA218" s="56">
        <f t="shared" si="34"/>
        <v>0.26533438860308678</v>
      </c>
      <c r="BB218" s="58">
        <f t="shared" si="34"/>
        <v>0</v>
      </c>
      <c r="BC218" s="56">
        <f t="shared" si="30"/>
        <v>0</v>
      </c>
      <c r="BD218" s="56">
        <f t="shared" si="30"/>
        <v>-7.8186082877240715E-4</v>
      </c>
      <c r="BE218" s="58">
        <f t="shared" si="30"/>
        <v>0</v>
      </c>
      <c r="BF218" s="56">
        <f t="shared" si="37"/>
        <v>0</v>
      </c>
      <c r="BG218" s="56">
        <f t="shared" si="37"/>
        <v>-2.8169014084507116E-2</v>
      </c>
      <c r="BH218" s="58">
        <f t="shared" si="37"/>
        <v>0</v>
      </c>
      <c r="BJ218" s="18" t="s">
        <v>169</v>
      </c>
      <c r="BK218" s="18" t="str">
        <f t="shared" si="36"/>
        <v>046JOHNSONMOUNTAIN CITY</v>
      </c>
    </row>
    <row r="219" spans="1:63" x14ac:dyDescent="0.25">
      <c r="A219" s="18" t="s">
        <v>170</v>
      </c>
      <c r="D219" s="53">
        <f>VLOOKUP($BK219,[1]TaxYear2019!$A$2:$J$433,5,FALSE)</f>
        <v>2.0499999999999998</v>
      </c>
      <c r="E219" s="54">
        <f>VLOOKUP($BK219,[1]TaxYear2019!$A$2:$J$433,6,FALSE)</f>
        <v>0</v>
      </c>
      <c r="F219" s="55">
        <f>VLOOKUP($BK219,[1]TaxYear2019!$A$2:$J$433,7,FALSE)</f>
        <v>0</v>
      </c>
      <c r="J219" s="54">
        <f>VLOOKUP($BK219,[1]TaxYear2020!$A$2:$J$433,5,FALSE)</f>
        <v>2.0499999999999998</v>
      </c>
      <c r="K219" s="54">
        <f>VLOOKUP($BK219,[1]TaxYear2020!$A$2:$J$433,6,FALSE)</f>
        <v>0</v>
      </c>
      <c r="L219" s="55">
        <f>VLOOKUP($BK219,[1]TaxYear2020!$A$2:$J$433,7,FALSE)</f>
        <v>0</v>
      </c>
      <c r="M219" s="53">
        <v>1.81</v>
      </c>
      <c r="P219" s="54">
        <f>VLOOKUP($BK219,[1]TaxYear2021!$A$2:$J$433,5,FALSE)</f>
        <v>1.81</v>
      </c>
      <c r="Q219" s="54">
        <f>VLOOKUP($BK219,[1]TaxYear2021!$A$2:$J$433,6,FALSE)</f>
        <v>0</v>
      </c>
      <c r="R219" s="54">
        <f>VLOOKUP($BK219,[1]TaxYear2021!$A$2:$J$433,7,FALSE)</f>
        <v>0</v>
      </c>
      <c r="V219" s="54">
        <f>VLOOKUP($BK219,[1]TaxYear2022!$A$2:$J$433,5,FALSE)</f>
        <v>1.81</v>
      </c>
      <c r="W219" s="54">
        <f>VLOOKUP($BK219,[1]TaxYear2022!$A$2:$J$433,6,FALSE)</f>
        <v>0</v>
      </c>
      <c r="X219" s="55">
        <f>VLOOKUP($BK219,[1]TaxYear2022!$A$2:$J$433,7,FALSE)</f>
        <v>0</v>
      </c>
      <c r="AB219" s="54">
        <f>VLOOKUP($BK219,[1]TaxYear2023!$A$2:$J$433,5,FALSE)</f>
        <v>2.21</v>
      </c>
      <c r="AC219" s="54">
        <f>VLOOKUP($BK219,[1]TaxYear2023!$A$2:$J$433,6,FALSE)</f>
        <v>0</v>
      </c>
      <c r="AD219" s="55">
        <f>VLOOKUP($BK219,[1]TaxYear2023!$A$2:$J$433,7,FALSE)</f>
        <v>0</v>
      </c>
      <c r="AH219" s="54">
        <f>VLOOKUP($BK219,[1]TaxYear2024!$A$2:$J$433,5,FALSE)</f>
        <v>2.21</v>
      </c>
      <c r="AI219" s="54">
        <f>VLOOKUP($BK219,[1]TaxYear2024!$A$2:$J$433,6,FALSE)</f>
        <v>0</v>
      </c>
      <c r="AJ219" s="55">
        <f>VLOOKUP($BK219,[1]TaxYear2024!$A$2:$J$433,7,FALSE)</f>
        <v>0</v>
      </c>
      <c r="AN219" s="54">
        <f>VLOOKUP($BK219,[1]TaxYear2025!$A$2:$J$433,5,FALSE)</f>
        <v>2.21</v>
      </c>
      <c r="AO219" s="54">
        <f>VLOOKUP($BK219,[1]TaxYear2025!$A$2:$J$433,6,FALSE)</f>
        <v>0</v>
      </c>
      <c r="AP219" s="55">
        <f>VLOOKUP($BK219,[1]TaxYear2025!$A$2:$J$433,7,FALSE)</f>
        <v>0</v>
      </c>
      <c r="AQ219" s="56">
        <f t="shared" si="31"/>
        <v>0</v>
      </c>
      <c r="AR219" s="56">
        <f t="shared" si="31"/>
        <v>0</v>
      </c>
      <c r="AS219" s="56">
        <f t="shared" si="31"/>
        <v>0</v>
      </c>
      <c r="AT219" s="57">
        <f t="shared" si="32"/>
        <v>0</v>
      </c>
      <c r="AU219" s="56">
        <f t="shared" si="32"/>
        <v>0</v>
      </c>
      <c r="AV219" s="58">
        <f t="shared" si="32"/>
        <v>0</v>
      </c>
      <c r="AW219" s="56">
        <f t="shared" si="33"/>
        <v>0</v>
      </c>
      <c r="AX219" s="56">
        <f t="shared" si="33"/>
        <v>0</v>
      </c>
      <c r="AY219" s="58">
        <f t="shared" si="33"/>
        <v>0</v>
      </c>
      <c r="AZ219" s="56">
        <f t="shared" si="34"/>
        <v>0.22099447513812143</v>
      </c>
      <c r="BA219" s="56">
        <f t="shared" si="34"/>
        <v>0</v>
      </c>
      <c r="BB219" s="58">
        <f t="shared" si="34"/>
        <v>0</v>
      </c>
      <c r="BC219" s="56">
        <f t="shared" si="30"/>
        <v>0</v>
      </c>
      <c r="BD219" s="56">
        <f t="shared" si="30"/>
        <v>0</v>
      </c>
      <c r="BE219" s="58">
        <f t="shared" si="30"/>
        <v>0</v>
      </c>
      <c r="BF219" s="56">
        <f t="shared" si="37"/>
        <v>0</v>
      </c>
      <c r="BG219" s="56">
        <f t="shared" si="37"/>
        <v>0</v>
      </c>
      <c r="BH219" s="58">
        <f t="shared" si="37"/>
        <v>0</v>
      </c>
      <c r="BJ219" s="18" t="s">
        <v>169</v>
      </c>
      <c r="BK219" s="18" t="str">
        <f t="shared" si="36"/>
        <v>046JOHNSON</v>
      </c>
    </row>
    <row r="220" spans="1:63" x14ac:dyDescent="0.25">
      <c r="A220" s="18" t="s">
        <v>540</v>
      </c>
      <c r="B220" s="18" t="s">
        <v>541</v>
      </c>
      <c r="D220" s="53">
        <f>VLOOKUP($BK220,[1]TaxYear2019!$A$2:$J$433,5,FALSE)</f>
        <v>2.12</v>
      </c>
      <c r="E220" s="54">
        <f>VLOOKUP($BK220,[1]TaxYear2019!$A$2:$J$433,6,FALSE)</f>
        <v>2.4638</v>
      </c>
      <c r="F220" s="55">
        <f>VLOOKUP($BK220,[1]TaxYear2019!$A$2:$J$433,7,FALSE)</f>
        <v>0</v>
      </c>
      <c r="J220" s="54">
        <f>VLOOKUP($BK220,[1]TaxYear2020!$A$2:$J$433,5,FALSE)</f>
        <v>2.12</v>
      </c>
      <c r="K220" s="54">
        <f>VLOOKUP($BK220,[1]TaxYear2020!$A$2:$J$433,6,FALSE)</f>
        <v>2.4638</v>
      </c>
      <c r="L220" s="55">
        <f>VLOOKUP($BK220,[1]TaxYear2020!$A$2:$J$433,7,FALSE)</f>
        <v>0</v>
      </c>
      <c r="P220" s="54">
        <f>VLOOKUP($BK220,[1]TaxYear2021!$A$2:$J$433,5,FALSE)</f>
        <v>2.12</v>
      </c>
      <c r="Q220" s="54">
        <f>VLOOKUP($BK220,[1]TaxYear2021!$A$2:$J$433,6,FALSE)</f>
        <v>2.4638</v>
      </c>
      <c r="R220" s="54">
        <f>VLOOKUP($BK220,[1]TaxYear2021!$A$2:$J$433,7,FALSE)</f>
        <v>0</v>
      </c>
      <c r="S220" s="53">
        <v>1.554</v>
      </c>
      <c r="T220" s="54">
        <v>1.7902</v>
      </c>
      <c r="V220" s="54">
        <f>VLOOKUP($BK220,[1]TaxYear2022!$A$2:$J$433,5,FALSE)</f>
        <v>1.554</v>
      </c>
      <c r="W220" s="54">
        <f>VLOOKUP($BK220,[1]TaxYear2022!$A$2:$J$433,6,FALSE)</f>
        <v>2.1556000000000002</v>
      </c>
      <c r="X220" s="55">
        <f>VLOOKUP($BK220,[1]TaxYear2022!$A$2:$J$433,7,FALSE)</f>
        <v>0</v>
      </c>
      <c r="AB220" s="54">
        <f>VLOOKUP($BK220,[1]TaxYear2023!$A$2:$J$433,5,FALSE)</f>
        <v>1.554</v>
      </c>
      <c r="AC220" s="54">
        <f>VLOOKUP($BK220,[1]TaxYear2023!$A$2:$J$433,6,FALSE)</f>
        <v>2.1556000000000002</v>
      </c>
      <c r="AD220" s="55">
        <f>VLOOKUP($BK220,[1]TaxYear2023!$A$2:$J$433,7,FALSE)</f>
        <v>0</v>
      </c>
      <c r="AH220" s="54">
        <f>VLOOKUP($BK220,[1]TaxYear2024!$A$2:$J$433,5,FALSE)</f>
        <v>1.554</v>
      </c>
      <c r="AI220" s="54">
        <f>VLOOKUP($BK220,[1]TaxYear2024!$A$2:$J$433,6,FALSE)</f>
        <v>2.1556000000000002</v>
      </c>
      <c r="AJ220" s="55">
        <f>VLOOKUP($BK220,[1]TaxYear2024!$A$2:$J$433,7,FALSE)</f>
        <v>0</v>
      </c>
      <c r="AN220" s="54">
        <f>VLOOKUP($BK220,[1]TaxYear2025!$A$2:$J$433,5,FALSE)</f>
        <v>1.554</v>
      </c>
      <c r="AO220" s="54">
        <f>VLOOKUP($BK220,[1]TaxYear2025!$A$2:$J$433,6,FALSE)</f>
        <v>2.1556000000000002</v>
      </c>
      <c r="AP220" s="55">
        <f>VLOOKUP($BK220,[1]TaxYear2025!$A$2:$J$433,7,FALSE)</f>
        <v>0</v>
      </c>
      <c r="AQ220" s="56">
        <f t="shared" si="31"/>
        <v>0</v>
      </c>
      <c r="AR220" s="56">
        <f t="shared" si="31"/>
        <v>0</v>
      </c>
      <c r="AS220" s="56">
        <f t="shared" si="31"/>
        <v>0</v>
      </c>
      <c r="AT220" s="57">
        <f t="shared" si="32"/>
        <v>0</v>
      </c>
      <c r="AU220" s="56">
        <f t="shared" si="32"/>
        <v>0</v>
      </c>
      <c r="AV220" s="58">
        <f t="shared" si="32"/>
        <v>0</v>
      </c>
      <c r="AW220" s="56">
        <f t="shared" si="33"/>
        <v>0</v>
      </c>
      <c r="AX220" s="56">
        <f t="shared" si="33"/>
        <v>0.20411127248352146</v>
      </c>
      <c r="AY220" s="58">
        <f t="shared" si="33"/>
        <v>0</v>
      </c>
      <c r="AZ220" s="56">
        <f t="shared" si="34"/>
        <v>0</v>
      </c>
      <c r="BA220" s="56">
        <f t="shared" si="34"/>
        <v>0</v>
      </c>
      <c r="BB220" s="58">
        <f t="shared" si="34"/>
        <v>0</v>
      </c>
      <c r="BC220" s="56">
        <f t="shared" si="30"/>
        <v>0</v>
      </c>
      <c r="BD220" s="56">
        <f t="shared" si="30"/>
        <v>0</v>
      </c>
      <c r="BE220" s="58">
        <f t="shared" si="30"/>
        <v>0</v>
      </c>
      <c r="BF220" s="56">
        <f t="shared" si="37"/>
        <v>0</v>
      </c>
      <c r="BG220" s="56">
        <f t="shared" si="37"/>
        <v>0</v>
      </c>
      <c r="BH220" s="58">
        <f t="shared" si="37"/>
        <v>0</v>
      </c>
      <c r="BJ220" s="18" t="s">
        <v>542</v>
      </c>
      <c r="BK220" s="18" t="str">
        <f t="shared" si="36"/>
        <v>047KNOXKNOXVILLE</v>
      </c>
    </row>
    <row r="221" spans="1:63" x14ac:dyDescent="0.25">
      <c r="A221" s="18" t="s">
        <v>540</v>
      </c>
      <c r="D221" s="53">
        <f>VLOOKUP($BK221,[1]TaxYear2019!$A$2:$J$433,5,FALSE)</f>
        <v>2.12</v>
      </c>
      <c r="E221" s="54">
        <f>VLOOKUP($BK221,[1]TaxYear2019!$A$2:$J$433,6,FALSE)</f>
        <v>0</v>
      </c>
      <c r="F221" s="55">
        <f>VLOOKUP($BK221,[1]TaxYear2019!$A$2:$J$433,7,FALSE)</f>
        <v>0</v>
      </c>
      <c r="J221" s="54">
        <f>VLOOKUP($BK221,[1]TaxYear2020!$A$2:$J$433,5,FALSE)</f>
        <v>2.12</v>
      </c>
      <c r="K221" s="54">
        <f>VLOOKUP($BK221,[1]TaxYear2020!$A$2:$J$433,6,FALSE)</f>
        <v>0</v>
      </c>
      <c r="L221" s="55">
        <f>VLOOKUP($BK221,[1]TaxYear2020!$A$2:$J$433,7,FALSE)</f>
        <v>0</v>
      </c>
      <c r="P221" s="54">
        <f>VLOOKUP($BK221,[1]TaxYear2021!$A$2:$J$433,5,FALSE)</f>
        <v>2.12</v>
      </c>
      <c r="Q221" s="54">
        <f>VLOOKUP($BK221,[1]TaxYear2021!$A$2:$J$433,6,FALSE)</f>
        <v>0</v>
      </c>
      <c r="R221" s="54">
        <f>VLOOKUP($BK221,[1]TaxYear2021!$A$2:$J$433,7,FALSE)</f>
        <v>0</v>
      </c>
      <c r="S221" s="53">
        <v>1.554</v>
      </c>
      <c r="V221" s="54">
        <f>VLOOKUP($BK221,[1]TaxYear2022!$A$2:$J$433,5,FALSE)</f>
        <v>1.554</v>
      </c>
      <c r="W221" s="54">
        <f>VLOOKUP($BK221,[1]TaxYear2022!$A$2:$J$433,6,FALSE)</f>
        <v>0</v>
      </c>
      <c r="X221" s="55">
        <f>VLOOKUP($BK221,[1]TaxYear2022!$A$2:$J$433,7,FALSE)</f>
        <v>0</v>
      </c>
      <c r="AB221" s="54">
        <f>VLOOKUP($BK221,[1]TaxYear2023!$A$2:$J$433,5,FALSE)</f>
        <v>1.554</v>
      </c>
      <c r="AC221" s="54">
        <f>VLOOKUP($BK221,[1]TaxYear2023!$A$2:$J$433,6,FALSE)</f>
        <v>0</v>
      </c>
      <c r="AD221" s="55">
        <f>VLOOKUP($BK221,[1]TaxYear2023!$A$2:$J$433,7,FALSE)</f>
        <v>0</v>
      </c>
      <c r="AH221" s="54">
        <f>VLOOKUP($BK221,[1]TaxYear2024!$A$2:$J$433,5,FALSE)</f>
        <v>1.554</v>
      </c>
      <c r="AI221" s="54">
        <f>VLOOKUP($BK221,[1]TaxYear2024!$A$2:$J$433,6,FALSE)</f>
        <v>0</v>
      </c>
      <c r="AJ221" s="55">
        <f>VLOOKUP($BK221,[1]TaxYear2024!$A$2:$J$433,7,FALSE)</f>
        <v>0</v>
      </c>
      <c r="AN221" s="54">
        <f>VLOOKUP($BK221,[1]TaxYear2025!$A$2:$J$433,5,FALSE)</f>
        <v>1.554</v>
      </c>
      <c r="AO221" s="54">
        <f>VLOOKUP($BK221,[1]TaxYear2025!$A$2:$J$433,6,FALSE)</f>
        <v>0</v>
      </c>
      <c r="AP221" s="55">
        <f>VLOOKUP($BK221,[1]TaxYear2025!$A$2:$J$433,7,FALSE)</f>
        <v>0</v>
      </c>
      <c r="AQ221" s="56">
        <f t="shared" si="31"/>
        <v>0</v>
      </c>
      <c r="AR221" s="56">
        <f t="shared" si="31"/>
        <v>0</v>
      </c>
      <c r="AS221" s="56">
        <f t="shared" si="31"/>
        <v>0</v>
      </c>
      <c r="AT221" s="57">
        <f t="shared" si="32"/>
        <v>0</v>
      </c>
      <c r="AU221" s="56">
        <f t="shared" si="32"/>
        <v>0</v>
      </c>
      <c r="AV221" s="58">
        <f t="shared" si="32"/>
        <v>0</v>
      </c>
      <c r="AW221" s="56">
        <f t="shared" si="33"/>
        <v>0</v>
      </c>
      <c r="AX221" s="56">
        <f t="shared" si="33"/>
        <v>0</v>
      </c>
      <c r="AY221" s="58">
        <f t="shared" si="33"/>
        <v>0</v>
      </c>
      <c r="AZ221" s="56">
        <f t="shared" si="34"/>
        <v>0</v>
      </c>
      <c r="BA221" s="56">
        <f t="shared" si="34"/>
        <v>0</v>
      </c>
      <c r="BB221" s="58">
        <f t="shared" si="34"/>
        <v>0</v>
      </c>
      <c r="BC221" s="56">
        <f t="shared" ref="BC221:BE284" si="39">IF(AE221&gt;0,(AH221/AE221)-1,IF(AH221&gt;0,(AH221/AB221)-1,0))</f>
        <v>0</v>
      </c>
      <c r="BD221" s="56">
        <f t="shared" si="39"/>
        <v>0</v>
      </c>
      <c r="BE221" s="58">
        <f t="shared" si="39"/>
        <v>0</v>
      </c>
      <c r="BF221" s="56">
        <f t="shared" si="37"/>
        <v>0</v>
      </c>
      <c r="BG221" s="56">
        <f t="shared" si="37"/>
        <v>0</v>
      </c>
      <c r="BH221" s="58">
        <f t="shared" si="37"/>
        <v>0</v>
      </c>
      <c r="BJ221" s="18" t="s">
        <v>542</v>
      </c>
      <c r="BK221" s="18" t="str">
        <f t="shared" si="36"/>
        <v>047KNOX</v>
      </c>
    </row>
    <row r="222" spans="1:63" x14ac:dyDescent="0.25">
      <c r="A222" s="18" t="s">
        <v>174</v>
      </c>
      <c r="B222" s="18" t="s">
        <v>543</v>
      </c>
      <c r="C222" s="18" t="s">
        <v>544</v>
      </c>
      <c r="D222" s="53">
        <f>VLOOKUP($BK222,[1]TaxYear2019!$A$2:$J$433,5,FALSE)</f>
        <v>2.85</v>
      </c>
      <c r="E222" s="54">
        <f>VLOOKUP($BK222,[1]TaxYear2019!$A$2:$J$433,6,FALSE)</f>
        <v>1.87</v>
      </c>
      <c r="F222" s="55">
        <f>VLOOKUP($BK222,[1]TaxYear2019!$A$2:$J$433,7,FALSE)</f>
        <v>0</v>
      </c>
      <c r="J222" s="54">
        <f>VLOOKUP($BK222,[1]TaxYear2020!$A$2:$J$433,5,FALSE)</f>
        <v>2.85</v>
      </c>
      <c r="K222" s="54">
        <f>VLOOKUP($BK222,[1]TaxYear2020!$A$2:$J$433,6,FALSE)</f>
        <v>1.87</v>
      </c>
      <c r="L222" s="55">
        <f>VLOOKUP($BK222,[1]TaxYear2020!$A$2:$J$433,7,FALSE)</f>
        <v>0</v>
      </c>
      <c r="P222" s="54">
        <f>VLOOKUP($BK222,[1]TaxYear2021!$A$2:$J$433,5,FALSE)</f>
        <v>2.85</v>
      </c>
      <c r="Q222" s="54">
        <f>VLOOKUP($BK222,[1]TaxYear2021!$A$2:$J$433,6,FALSE)</f>
        <v>1.87</v>
      </c>
      <c r="R222" s="54">
        <f>VLOOKUP($BK222,[1]TaxYear2021!$A$2:$J$433,7,FALSE)</f>
        <v>0</v>
      </c>
      <c r="V222" s="54">
        <f>VLOOKUP($BK222,[1]TaxYear2022!$A$2:$J$433,5,FALSE)</f>
        <v>2.85</v>
      </c>
      <c r="W222" s="54">
        <f>VLOOKUP($BK222,[1]TaxYear2022!$A$2:$J$433,6,FALSE)</f>
        <v>1.87</v>
      </c>
      <c r="X222" s="55">
        <f>VLOOKUP($BK222,[1]TaxYear2022!$A$2:$J$433,7,FALSE)</f>
        <v>0</v>
      </c>
      <c r="AQ222" s="56">
        <f t="shared" si="31"/>
        <v>0</v>
      </c>
      <c r="AR222" s="56">
        <f t="shared" si="31"/>
        <v>0</v>
      </c>
      <c r="AS222" s="56">
        <f t="shared" si="31"/>
        <v>0</v>
      </c>
      <c r="AT222" s="57">
        <f t="shared" si="32"/>
        <v>0</v>
      </c>
      <c r="AU222" s="56">
        <f t="shared" si="32"/>
        <v>0</v>
      </c>
      <c r="AV222" s="58">
        <f t="shared" si="32"/>
        <v>0</v>
      </c>
      <c r="AW222" s="56">
        <f t="shared" si="33"/>
        <v>0</v>
      </c>
      <c r="AX222" s="56">
        <f t="shared" si="33"/>
        <v>0</v>
      </c>
      <c r="AY222" s="58">
        <f t="shared" si="33"/>
        <v>0</v>
      </c>
      <c r="AZ222" s="56">
        <f t="shared" si="34"/>
        <v>-1</v>
      </c>
      <c r="BA222" s="56">
        <f t="shared" si="34"/>
        <v>-1</v>
      </c>
      <c r="BB222" s="58">
        <f t="shared" si="34"/>
        <v>0</v>
      </c>
      <c r="BC222" s="56">
        <f t="shared" si="39"/>
        <v>0</v>
      </c>
      <c r="BD222" s="56">
        <f t="shared" si="39"/>
        <v>0</v>
      </c>
      <c r="BE222" s="58">
        <f t="shared" si="39"/>
        <v>0</v>
      </c>
      <c r="BF222" s="56">
        <f t="shared" si="37"/>
        <v>0</v>
      </c>
      <c r="BG222" s="56">
        <f t="shared" si="37"/>
        <v>0</v>
      </c>
      <c r="BH222" s="58">
        <f t="shared" si="37"/>
        <v>0</v>
      </c>
      <c r="BJ222" s="18" t="s">
        <v>173</v>
      </c>
      <c r="BK222" s="18" t="str">
        <f t="shared" si="36"/>
        <v>048LAKERIDGELYLAKE LCL</v>
      </c>
    </row>
    <row r="223" spans="1:63" x14ac:dyDescent="0.25">
      <c r="A223" s="18" t="s">
        <v>174</v>
      </c>
      <c r="B223" s="18" t="s">
        <v>543</v>
      </c>
      <c r="D223" s="53">
        <f>VLOOKUP($BK223,[1]TaxYear2019!$A$2:$J$433,5,FALSE)</f>
        <v>2.85</v>
      </c>
      <c r="E223" s="54">
        <f>VLOOKUP($BK223,[1]TaxYear2019!$A$2:$J$433,6,FALSE)</f>
        <v>1.87</v>
      </c>
      <c r="F223" s="55">
        <f>VLOOKUP($BK223,[1]TaxYear2019!$A$2:$J$433,7,FALSE)</f>
        <v>0</v>
      </c>
      <c r="J223" s="54">
        <f>VLOOKUP($BK223,[1]TaxYear2020!$A$2:$J$433,5,FALSE)</f>
        <v>2.85</v>
      </c>
      <c r="K223" s="54">
        <f>VLOOKUP($BK223,[1]TaxYear2020!$A$2:$J$433,6,FALSE)</f>
        <v>1.87</v>
      </c>
      <c r="L223" s="55">
        <f>VLOOKUP($BK223,[1]TaxYear2020!$A$2:$J$433,7,FALSE)</f>
        <v>0</v>
      </c>
      <c r="P223" s="54">
        <f>VLOOKUP($BK223,[1]TaxYear2021!$A$2:$J$433,5,FALSE)</f>
        <v>2.85</v>
      </c>
      <c r="Q223" s="54">
        <f>VLOOKUP($BK223,[1]TaxYear2021!$A$2:$J$433,6,FALSE)</f>
        <v>1.87</v>
      </c>
      <c r="R223" s="54">
        <f>VLOOKUP($BK223,[1]TaxYear2021!$A$2:$J$433,7,FALSE)</f>
        <v>0</v>
      </c>
      <c r="V223" s="54">
        <f>VLOOKUP($BK223,[1]TaxYear2022!$A$2:$J$433,5,FALSE)</f>
        <v>2.85</v>
      </c>
      <c r="W223" s="54">
        <f>VLOOKUP($BK223,[1]TaxYear2022!$A$2:$J$433,6,FALSE)</f>
        <v>1.87</v>
      </c>
      <c r="X223" s="55">
        <f>VLOOKUP($BK223,[1]TaxYear2022!$A$2:$J$433,7,FALSE)</f>
        <v>0</v>
      </c>
      <c r="AB223" s="54">
        <f>VLOOKUP($BK223,[1]TaxYear2023!$A$2:$J$433,5,FALSE)</f>
        <v>3.3111999999999999</v>
      </c>
      <c r="AC223" s="54">
        <f>VLOOKUP($BK223,[1]TaxYear2023!$A$2:$J$433,6,FALSE)</f>
        <v>1.87</v>
      </c>
      <c r="AD223" s="55">
        <f>VLOOKUP($BK223,[1]TaxYear2023!$A$2:$J$433,7,FALSE)</f>
        <v>0</v>
      </c>
      <c r="AE223" s="53">
        <v>2.427</v>
      </c>
      <c r="AF223" s="54">
        <v>1.2906</v>
      </c>
      <c r="AH223" s="54">
        <f>VLOOKUP($BK223,[1]TaxYear2024!$A$2:$J$433,5,FALSE)</f>
        <v>3.3660000000000001</v>
      </c>
      <c r="AI223" s="54">
        <f>VLOOKUP($BK223,[1]TaxYear2024!$A$2:$J$433,6,FALSE)</f>
        <v>1.3906000000000001</v>
      </c>
      <c r="AJ223" s="55">
        <f>VLOOKUP($BK223,[1]TaxYear2024!$A$2:$J$433,7,FALSE)</f>
        <v>0</v>
      </c>
      <c r="AN223" s="54">
        <f>VLOOKUP($BK223,[1]TaxYear2025!$A$2:$J$433,5,FALSE)</f>
        <v>3.3660000000000001</v>
      </c>
      <c r="AO223" s="54">
        <f>VLOOKUP($BK223,[1]TaxYear2025!$A$2:$J$433,6,FALSE)</f>
        <v>1.3906000000000001</v>
      </c>
      <c r="AP223" s="55">
        <f>VLOOKUP($BK223,[1]TaxYear2025!$A$2:$J$433,7,FALSE)</f>
        <v>0</v>
      </c>
      <c r="AQ223" s="56">
        <f t="shared" si="31"/>
        <v>0</v>
      </c>
      <c r="AR223" s="56">
        <f t="shared" si="31"/>
        <v>0</v>
      </c>
      <c r="AS223" s="56">
        <f t="shared" si="31"/>
        <v>0</v>
      </c>
      <c r="AT223" s="57">
        <f t="shared" si="32"/>
        <v>0</v>
      </c>
      <c r="AU223" s="56">
        <f t="shared" si="32"/>
        <v>0</v>
      </c>
      <c r="AV223" s="58">
        <f t="shared" si="32"/>
        <v>0</v>
      </c>
      <c r="AW223" s="56">
        <f t="shared" si="33"/>
        <v>0</v>
      </c>
      <c r="AX223" s="56">
        <f t="shared" si="33"/>
        <v>0</v>
      </c>
      <c r="AY223" s="58">
        <f t="shared" si="33"/>
        <v>0</v>
      </c>
      <c r="AZ223" s="56">
        <f t="shared" si="34"/>
        <v>0.16182456140350876</v>
      </c>
      <c r="BA223" s="56">
        <f t="shared" si="34"/>
        <v>0</v>
      </c>
      <c r="BB223" s="58">
        <f t="shared" si="34"/>
        <v>0</v>
      </c>
      <c r="BC223" s="56">
        <f t="shared" si="39"/>
        <v>0.38689740420271934</v>
      </c>
      <c r="BD223" s="56">
        <f t="shared" si="39"/>
        <v>7.7483341081667545E-2</v>
      </c>
      <c r="BE223" s="58">
        <f t="shared" si="39"/>
        <v>0</v>
      </c>
      <c r="BF223" s="56">
        <f t="shared" si="37"/>
        <v>0</v>
      </c>
      <c r="BG223" s="56">
        <f t="shared" si="37"/>
        <v>0</v>
      </c>
      <c r="BH223" s="58">
        <f t="shared" si="37"/>
        <v>0</v>
      </c>
      <c r="BJ223" s="18" t="s">
        <v>173</v>
      </c>
      <c r="BK223" s="18" t="str">
        <f t="shared" si="36"/>
        <v>048LAKERIDGELY</v>
      </c>
    </row>
    <row r="224" spans="1:63" x14ac:dyDescent="0.25">
      <c r="A224" s="18" t="s">
        <v>174</v>
      </c>
      <c r="B224" s="18" t="s">
        <v>545</v>
      </c>
      <c r="C224" s="18" t="s">
        <v>544</v>
      </c>
      <c r="D224" s="53">
        <f>VLOOKUP($BK224,[1]TaxYear2019!$A$2:$J$433,5,FALSE)</f>
        <v>2.85</v>
      </c>
      <c r="E224" s="54">
        <f>VLOOKUP($BK224,[1]TaxYear2019!$A$2:$J$433,6,FALSE)</f>
        <v>1.8727</v>
      </c>
      <c r="F224" s="55">
        <f>VLOOKUP($BK224,[1]TaxYear2019!$A$2:$J$433,7,FALSE)</f>
        <v>0</v>
      </c>
      <c r="J224" s="54">
        <f>VLOOKUP($BK224,[1]TaxYear2020!$A$2:$J$433,5,FALSE)</f>
        <v>2.85</v>
      </c>
      <c r="K224" s="54">
        <f>VLOOKUP($BK224,[1]TaxYear2020!$A$2:$J$433,6,FALSE)</f>
        <v>1.8727</v>
      </c>
      <c r="L224" s="55">
        <f>VLOOKUP($BK224,[1]TaxYear2020!$A$2:$J$433,7,FALSE)</f>
        <v>0</v>
      </c>
      <c r="P224" s="54">
        <f>VLOOKUP($BK224,[1]TaxYear2021!$A$2:$J$433,5,FALSE)</f>
        <v>2.85</v>
      </c>
      <c r="Q224" s="54">
        <f>VLOOKUP($BK224,[1]TaxYear2021!$A$2:$J$433,6,FALSE)</f>
        <v>2.0226999999999999</v>
      </c>
      <c r="R224" s="54">
        <f>VLOOKUP($BK224,[1]TaxYear2021!$A$2:$J$433,7,FALSE)</f>
        <v>0</v>
      </c>
      <c r="V224" s="54">
        <f>VLOOKUP($BK224,[1]TaxYear2022!$A$2:$J$433,5,FALSE)</f>
        <v>2.85</v>
      </c>
      <c r="W224" s="54">
        <f>VLOOKUP($BK224,[1]TaxYear2022!$A$2:$J$433,6,FALSE)</f>
        <v>2.0226999999999999</v>
      </c>
      <c r="X224" s="55">
        <f>VLOOKUP($BK224,[1]TaxYear2022!$A$2:$J$433,7,FALSE)</f>
        <v>0</v>
      </c>
      <c r="AQ224" s="56">
        <f t="shared" si="31"/>
        <v>0</v>
      </c>
      <c r="AR224" s="56">
        <f t="shared" si="31"/>
        <v>0</v>
      </c>
      <c r="AS224" s="56">
        <f t="shared" si="31"/>
        <v>0</v>
      </c>
      <c r="AT224" s="57">
        <f t="shared" si="32"/>
        <v>0</v>
      </c>
      <c r="AU224" s="56">
        <f t="shared" si="32"/>
        <v>8.0098253858065904E-2</v>
      </c>
      <c r="AV224" s="58">
        <f t="shared" si="32"/>
        <v>0</v>
      </c>
      <c r="AW224" s="56">
        <f t="shared" si="33"/>
        <v>0</v>
      </c>
      <c r="AX224" s="56">
        <f t="shared" si="33"/>
        <v>0</v>
      </c>
      <c r="AY224" s="58">
        <f t="shared" si="33"/>
        <v>0</v>
      </c>
      <c r="AZ224" s="56">
        <f t="shared" si="34"/>
        <v>-1</v>
      </c>
      <c r="BA224" s="56">
        <f t="shared" si="34"/>
        <v>-1</v>
      </c>
      <c r="BB224" s="58">
        <f t="shared" si="34"/>
        <v>0</v>
      </c>
      <c r="BC224" s="56">
        <f t="shared" si="39"/>
        <v>0</v>
      </c>
      <c r="BD224" s="56">
        <f t="shared" si="39"/>
        <v>0</v>
      </c>
      <c r="BE224" s="58">
        <f t="shared" si="39"/>
        <v>0</v>
      </c>
      <c r="BF224" s="56">
        <f t="shared" si="37"/>
        <v>0</v>
      </c>
      <c r="BG224" s="56">
        <f t="shared" si="37"/>
        <v>0</v>
      </c>
      <c r="BH224" s="58">
        <f t="shared" si="37"/>
        <v>0</v>
      </c>
      <c r="BJ224" s="18" t="s">
        <v>173</v>
      </c>
      <c r="BK224" s="18" t="str">
        <f t="shared" si="36"/>
        <v>048LAKETIPTONVILLELAKE LCL</v>
      </c>
    </row>
    <row r="225" spans="1:63" x14ac:dyDescent="0.25">
      <c r="A225" s="18" t="s">
        <v>174</v>
      </c>
      <c r="B225" s="18" t="s">
        <v>545</v>
      </c>
      <c r="D225" s="53">
        <f>VLOOKUP($BK225,[1]TaxYear2019!$A$2:$J$433,5,FALSE)</f>
        <v>2.85</v>
      </c>
      <c r="E225" s="54">
        <f>VLOOKUP($BK225,[1]TaxYear2019!$A$2:$J$433,6,FALSE)</f>
        <v>1.8727</v>
      </c>
      <c r="F225" s="55">
        <f>VLOOKUP($BK225,[1]TaxYear2019!$A$2:$J$433,7,FALSE)</f>
        <v>0</v>
      </c>
      <c r="J225" s="54">
        <f>VLOOKUP($BK225,[1]TaxYear2020!$A$2:$J$433,5,FALSE)</f>
        <v>2.85</v>
      </c>
      <c r="K225" s="54">
        <f>VLOOKUP($BK225,[1]TaxYear2020!$A$2:$J$433,6,FALSE)</f>
        <v>1.8727</v>
      </c>
      <c r="L225" s="55">
        <f>VLOOKUP($BK225,[1]TaxYear2020!$A$2:$J$433,7,FALSE)</f>
        <v>0</v>
      </c>
      <c r="P225" s="54">
        <f>VLOOKUP($BK225,[1]TaxYear2021!$A$2:$J$433,5,FALSE)</f>
        <v>2.85</v>
      </c>
      <c r="Q225" s="54">
        <f>VLOOKUP($BK225,[1]TaxYear2021!$A$2:$J$433,6,FALSE)</f>
        <v>2.0226999999999999</v>
      </c>
      <c r="R225" s="54">
        <f>VLOOKUP($BK225,[1]TaxYear2021!$A$2:$J$433,7,FALSE)</f>
        <v>0</v>
      </c>
      <c r="V225" s="54">
        <f>VLOOKUP($BK225,[1]TaxYear2022!$A$2:$J$433,5,FALSE)</f>
        <v>2.85</v>
      </c>
      <c r="W225" s="54">
        <f>VLOOKUP($BK225,[1]TaxYear2022!$A$2:$J$433,6,FALSE)</f>
        <v>2.0226999999999999</v>
      </c>
      <c r="X225" s="55">
        <f>VLOOKUP($BK225,[1]TaxYear2022!$A$2:$J$433,7,FALSE)</f>
        <v>0</v>
      </c>
      <c r="AB225" s="54">
        <f>VLOOKUP($BK225,[1]TaxYear2023!$A$2:$J$433,5,FALSE)</f>
        <v>3.3111999999999999</v>
      </c>
      <c r="AC225" s="54">
        <f>VLOOKUP($BK225,[1]TaxYear2023!$A$2:$J$433,6,FALSE)</f>
        <v>2.0226999999999999</v>
      </c>
      <c r="AD225" s="55">
        <f>VLOOKUP($BK225,[1]TaxYear2023!$A$2:$J$433,7,FALSE)</f>
        <v>0</v>
      </c>
      <c r="AE225" s="53">
        <v>2.427</v>
      </c>
      <c r="AF225" s="54">
        <v>1.3154999999999999</v>
      </c>
      <c r="AH225" s="54">
        <f>VLOOKUP($BK225,[1]TaxYear2024!$A$2:$J$433,5,FALSE)</f>
        <v>3.3660000000000001</v>
      </c>
      <c r="AI225" s="54">
        <f>VLOOKUP($BK225,[1]TaxYear2024!$A$2:$J$433,6,FALSE)</f>
        <v>1.5654999999999999</v>
      </c>
      <c r="AJ225" s="55">
        <f>VLOOKUP($BK225,[1]TaxYear2024!$A$2:$J$433,7,FALSE)</f>
        <v>0</v>
      </c>
      <c r="AN225" s="54">
        <f>VLOOKUP($BK225,[1]TaxYear2025!$A$2:$J$433,5,FALSE)</f>
        <v>3.3660000000000001</v>
      </c>
      <c r="AO225" s="54">
        <f>VLOOKUP($BK225,[1]TaxYear2025!$A$2:$J$433,6,FALSE)</f>
        <v>1.5654999999999999</v>
      </c>
      <c r="AP225" s="55">
        <f>VLOOKUP($BK225,[1]TaxYear2025!$A$2:$J$433,7,FALSE)</f>
        <v>0</v>
      </c>
      <c r="AQ225" s="56">
        <f t="shared" si="31"/>
        <v>0</v>
      </c>
      <c r="AR225" s="56">
        <f t="shared" si="31"/>
        <v>0</v>
      </c>
      <c r="AS225" s="56">
        <f t="shared" si="31"/>
        <v>0</v>
      </c>
      <c r="AT225" s="57">
        <f t="shared" si="32"/>
        <v>0</v>
      </c>
      <c r="AU225" s="56">
        <f t="shared" si="32"/>
        <v>8.0098253858065904E-2</v>
      </c>
      <c r="AV225" s="58">
        <f t="shared" si="32"/>
        <v>0</v>
      </c>
      <c r="AW225" s="56">
        <f t="shared" si="33"/>
        <v>0</v>
      </c>
      <c r="AX225" s="56">
        <f t="shared" si="33"/>
        <v>0</v>
      </c>
      <c r="AY225" s="58">
        <f t="shared" si="33"/>
        <v>0</v>
      </c>
      <c r="AZ225" s="56">
        <f t="shared" si="34"/>
        <v>0.16182456140350876</v>
      </c>
      <c r="BA225" s="56">
        <f t="shared" si="34"/>
        <v>0</v>
      </c>
      <c r="BB225" s="58">
        <f t="shared" si="34"/>
        <v>0</v>
      </c>
      <c r="BC225" s="56">
        <f t="shared" si="39"/>
        <v>0.38689740420271934</v>
      </c>
      <c r="BD225" s="56">
        <f t="shared" si="39"/>
        <v>0.1900418091980236</v>
      </c>
      <c r="BE225" s="58">
        <f t="shared" si="39"/>
        <v>0</v>
      </c>
      <c r="BF225" s="56">
        <f t="shared" si="37"/>
        <v>0</v>
      </c>
      <c r="BG225" s="56">
        <f t="shared" si="37"/>
        <v>0</v>
      </c>
      <c r="BH225" s="58">
        <f t="shared" si="37"/>
        <v>0</v>
      </c>
      <c r="BJ225" s="18" t="s">
        <v>173</v>
      </c>
      <c r="BK225" s="18" t="str">
        <f t="shared" si="36"/>
        <v>048LAKETIPTONVILLE</v>
      </c>
    </row>
    <row r="226" spans="1:63" x14ac:dyDescent="0.25">
      <c r="A226" s="18" t="s">
        <v>174</v>
      </c>
      <c r="C226" s="18" t="s">
        <v>546</v>
      </c>
      <c r="D226" s="53">
        <f>VLOOKUP($BK226,[1]TaxYear2019!$A$2:$J$433,5,FALSE)</f>
        <v>2.85</v>
      </c>
      <c r="E226" s="54">
        <f>VLOOKUP($BK226,[1]TaxYear2019!$A$2:$J$433,6,FALSE)</f>
        <v>0</v>
      </c>
      <c r="F226" s="55">
        <f>VLOOKUP($BK226,[1]TaxYear2019!$A$2:$J$433,7,FALSE)</f>
        <v>0</v>
      </c>
      <c r="J226" s="54">
        <f>VLOOKUP($BK226,[1]TaxYear2020!$A$2:$J$433,5,FALSE)</f>
        <v>2.85</v>
      </c>
      <c r="K226" s="54">
        <f>VLOOKUP($BK226,[1]TaxYear2020!$A$2:$J$433,6,FALSE)</f>
        <v>0</v>
      </c>
      <c r="L226" s="55">
        <f>VLOOKUP($BK226,[1]TaxYear2020!$A$2:$J$433,7,FALSE)</f>
        <v>0</v>
      </c>
      <c r="P226" s="54">
        <f>VLOOKUP($BK226,[1]TaxYear2021!$A$2:$J$433,5,FALSE)</f>
        <v>2.85</v>
      </c>
      <c r="Q226" s="54">
        <f>VLOOKUP($BK226,[1]TaxYear2021!$A$2:$J$433,6,FALSE)</f>
        <v>0</v>
      </c>
      <c r="R226" s="54">
        <f>VLOOKUP($BK226,[1]TaxYear2021!$A$2:$J$433,7,FALSE)</f>
        <v>0</v>
      </c>
      <c r="V226" s="54">
        <f>VLOOKUP($BK226,[1]TaxYear2022!$A$2:$J$433,5,FALSE)</f>
        <v>2.85</v>
      </c>
      <c r="W226" s="54">
        <f>VLOOKUP($BK226,[1]TaxYear2022!$A$2:$J$433,6,FALSE)</f>
        <v>0</v>
      </c>
      <c r="X226" s="55">
        <f>VLOOKUP($BK226,[1]TaxYear2022!$A$2:$J$433,7,FALSE)</f>
        <v>0</v>
      </c>
      <c r="AQ226" s="56">
        <f t="shared" si="31"/>
        <v>0</v>
      </c>
      <c r="AR226" s="56">
        <f t="shared" si="31"/>
        <v>0</v>
      </c>
      <c r="AS226" s="56">
        <f t="shared" si="31"/>
        <v>0</v>
      </c>
      <c r="AT226" s="57">
        <f t="shared" si="32"/>
        <v>0</v>
      </c>
      <c r="AU226" s="56">
        <f t="shared" si="32"/>
        <v>0</v>
      </c>
      <c r="AV226" s="58">
        <f t="shared" si="32"/>
        <v>0</v>
      </c>
      <c r="AW226" s="56">
        <f t="shared" si="33"/>
        <v>0</v>
      </c>
      <c r="AX226" s="56">
        <f t="shared" si="33"/>
        <v>0</v>
      </c>
      <c r="AY226" s="58">
        <f t="shared" si="33"/>
        <v>0</v>
      </c>
      <c r="AZ226" s="56">
        <f t="shared" si="34"/>
        <v>-1</v>
      </c>
      <c r="BA226" s="56">
        <f t="shared" si="34"/>
        <v>0</v>
      </c>
      <c r="BB226" s="58">
        <f t="shared" si="34"/>
        <v>0</v>
      </c>
      <c r="BC226" s="56">
        <f t="shared" si="39"/>
        <v>0</v>
      </c>
      <c r="BD226" s="56">
        <f t="shared" si="39"/>
        <v>0</v>
      </c>
      <c r="BE226" s="58">
        <f t="shared" si="39"/>
        <v>0</v>
      </c>
      <c r="BF226" s="56">
        <f t="shared" si="37"/>
        <v>0</v>
      </c>
      <c r="BG226" s="56">
        <f t="shared" si="37"/>
        <v>0</v>
      </c>
      <c r="BH226" s="58">
        <f t="shared" si="37"/>
        <v>0</v>
      </c>
      <c r="BJ226" s="18" t="s">
        <v>173</v>
      </c>
      <c r="BK226" s="18" t="str">
        <f t="shared" si="36"/>
        <v>048LAKELAKE MBL</v>
      </c>
    </row>
    <row r="227" spans="1:63" x14ac:dyDescent="0.25">
      <c r="A227" s="18" t="s">
        <v>174</v>
      </c>
      <c r="D227" s="53">
        <f>VLOOKUP($BK227,[1]TaxYear2019!$A$2:$J$433,5,FALSE)</f>
        <v>2.85</v>
      </c>
      <c r="E227" s="54">
        <f>VLOOKUP($BK227,[1]TaxYear2019!$A$2:$J$433,6,FALSE)</f>
        <v>0</v>
      </c>
      <c r="F227" s="55">
        <f>VLOOKUP($BK227,[1]TaxYear2019!$A$2:$J$433,7,FALSE)</f>
        <v>0</v>
      </c>
      <c r="J227" s="54">
        <f>VLOOKUP($BK227,[1]TaxYear2020!$A$2:$J$433,5,FALSE)</f>
        <v>2.85</v>
      </c>
      <c r="K227" s="54">
        <f>VLOOKUP($BK227,[1]TaxYear2020!$A$2:$J$433,6,FALSE)</f>
        <v>0</v>
      </c>
      <c r="L227" s="55">
        <f>VLOOKUP($BK227,[1]TaxYear2020!$A$2:$J$433,7,FALSE)</f>
        <v>0</v>
      </c>
      <c r="P227" s="54">
        <f>VLOOKUP($BK227,[1]TaxYear2021!$A$2:$J$433,5,FALSE)</f>
        <v>2.85</v>
      </c>
      <c r="Q227" s="54">
        <f>VLOOKUP($BK227,[1]TaxYear2021!$A$2:$J$433,6,FALSE)</f>
        <v>0</v>
      </c>
      <c r="R227" s="54">
        <f>VLOOKUP($BK227,[1]TaxYear2021!$A$2:$J$433,7,FALSE)</f>
        <v>0</v>
      </c>
      <c r="V227" s="54">
        <f>VLOOKUP($BK227,[1]TaxYear2022!$A$2:$J$433,5,FALSE)</f>
        <v>2.85</v>
      </c>
      <c r="W227" s="54">
        <f>VLOOKUP($BK227,[1]TaxYear2022!$A$2:$J$433,6,FALSE)</f>
        <v>0</v>
      </c>
      <c r="X227" s="55">
        <f>VLOOKUP($BK227,[1]TaxYear2022!$A$2:$J$433,7,FALSE)</f>
        <v>0</v>
      </c>
      <c r="AB227" s="54">
        <f>VLOOKUP($BK227,[1]TaxYear2023!$A$2:$J$433,5,FALSE)</f>
        <v>3.3111999999999999</v>
      </c>
      <c r="AC227" s="54">
        <f>VLOOKUP($BK227,[1]TaxYear2023!$A$2:$J$433,6,FALSE)</f>
        <v>0</v>
      </c>
      <c r="AD227" s="55">
        <f>VLOOKUP($BK227,[1]TaxYear2023!$A$2:$J$433,7,FALSE)</f>
        <v>0</v>
      </c>
      <c r="AE227" s="53">
        <v>2.427</v>
      </c>
      <c r="AH227" s="54">
        <f>VLOOKUP($BK227,[1]TaxYear2024!$A$2:$J$433,5,FALSE)</f>
        <v>3.3660000000000001</v>
      </c>
      <c r="AI227" s="54">
        <f>VLOOKUP($BK227,[1]TaxYear2024!$A$2:$J$433,6,FALSE)</f>
        <v>0</v>
      </c>
      <c r="AJ227" s="55">
        <f>VLOOKUP($BK227,[1]TaxYear2024!$A$2:$J$433,7,FALSE)</f>
        <v>0</v>
      </c>
      <c r="AN227" s="54">
        <f>VLOOKUP($BK227,[1]TaxYear2025!$A$2:$J$433,5,FALSE)</f>
        <v>3.3660000000000001</v>
      </c>
      <c r="AO227" s="54">
        <f>VLOOKUP($BK227,[1]TaxYear2025!$A$2:$J$433,6,FALSE)</f>
        <v>0</v>
      </c>
      <c r="AP227" s="55">
        <f>VLOOKUP($BK227,[1]TaxYear2025!$A$2:$J$433,7,FALSE)</f>
        <v>0</v>
      </c>
      <c r="AQ227" s="56">
        <f t="shared" si="31"/>
        <v>0</v>
      </c>
      <c r="AR227" s="56">
        <f t="shared" si="31"/>
        <v>0</v>
      </c>
      <c r="AS227" s="56">
        <f t="shared" si="31"/>
        <v>0</v>
      </c>
      <c r="AT227" s="57">
        <f t="shared" si="32"/>
        <v>0</v>
      </c>
      <c r="AU227" s="56">
        <f t="shared" si="32"/>
        <v>0</v>
      </c>
      <c r="AV227" s="58">
        <f t="shared" si="32"/>
        <v>0</v>
      </c>
      <c r="AW227" s="56">
        <f t="shared" si="33"/>
        <v>0</v>
      </c>
      <c r="AX227" s="56">
        <f t="shared" si="33"/>
        <v>0</v>
      </c>
      <c r="AY227" s="58">
        <f t="shared" si="33"/>
        <v>0</v>
      </c>
      <c r="AZ227" s="56">
        <f t="shared" si="34"/>
        <v>0.16182456140350876</v>
      </c>
      <c r="BA227" s="56">
        <f t="shared" si="34"/>
        <v>0</v>
      </c>
      <c r="BB227" s="58">
        <f t="shared" si="34"/>
        <v>0</v>
      </c>
      <c r="BC227" s="56">
        <f t="shared" si="39"/>
        <v>0.38689740420271934</v>
      </c>
      <c r="BD227" s="56">
        <f t="shared" si="39"/>
        <v>0</v>
      </c>
      <c r="BE227" s="58">
        <f t="shared" si="39"/>
        <v>0</v>
      </c>
      <c r="BF227" s="56">
        <f t="shared" si="37"/>
        <v>0</v>
      </c>
      <c r="BG227" s="56">
        <f t="shared" si="37"/>
        <v>0</v>
      </c>
      <c r="BH227" s="58">
        <f t="shared" si="37"/>
        <v>0</v>
      </c>
      <c r="BJ227" s="18" t="s">
        <v>173</v>
      </c>
      <c r="BK227" s="18" t="str">
        <f t="shared" si="36"/>
        <v>048LAKE</v>
      </c>
    </row>
    <row r="228" spans="1:63" x14ac:dyDescent="0.25">
      <c r="A228" s="18" t="s">
        <v>178</v>
      </c>
      <c r="B228" s="18" t="s">
        <v>547</v>
      </c>
      <c r="D228" s="53">
        <f>VLOOKUP($BK228,[1]TaxYear2019!$A$2:$J$433,5,FALSE)</f>
        <v>2.9540999999999999</v>
      </c>
      <c r="E228" s="54">
        <f>VLOOKUP($BK228,[1]TaxYear2019!$A$2:$J$433,6,FALSE)</f>
        <v>2.0586000000000002</v>
      </c>
      <c r="F228" s="55">
        <f>VLOOKUP($BK228,[1]TaxYear2019!$A$2:$J$433,7,FALSE)</f>
        <v>0</v>
      </c>
      <c r="J228" s="54">
        <f>VLOOKUP($BK228,[1]TaxYear2020!$A$2:$J$433,5,FALSE)</f>
        <v>2.9540999999999999</v>
      </c>
      <c r="K228" s="54">
        <f>VLOOKUP($BK228,[1]TaxYear2020!$A$2:$J$433,6,FALSE)</f>
        <v>2.0586000000000002</v>
      </c>
      <c r="L228" s="55">
        <f>VLOOKUP($BK228,[1]TaxYear2020!$A$2:$J$433,7,FALSE)</f>
        <v>0</v>
      </c>
      <c r="M228" s="53">
        <v>2.5394999999999999</v>
      </c>
      <c r="N228">
        <v>1.8344</v>
      </c>
      <c r="P228" s="54">
        <f>VLOOKUP($BK228,[1]TaxYear2021!$A$2:$J$433,5,FALSE)</f>
        <v>2.5394999999999999</v>
      </c>
      <c r="Q228" s="54">
        <f>VLOOKUP($BK228,[1]TaxYear2021!$A$2:$J$433,6,FALSE)</f>
        <v>1.8344</v>
      </c>
      <c r="R228" s="54">
        <f>VLOOKUP($BK228,[1]TaxYear2021!$A$2:$J$433,7,FALSE)</f>
        <v>0</v>
      </c>
      <c r="V228" s="54">
        <f>VLOOKUP($BK228,[1]TaxYear2022!$A$2:$J$433,5,FALSE)</f>
        <v>2.5394999999999999</v>
      </c>
      <c r="W228" s="54">
        <f>VLOOKUP($BK228,[1]TaxYear2022!$A$2:$J$433,6,FALSE)</f>
        <v>1.8344</v>
      </c>
      <c r="X228" s="55">
        <f>VLOOKUP($BK228,[1]TaxYear2022!$A$2:$J$433,7,FALSE)</f>
        <v>0</v>
      </c>
      <c r="AB228" s="54">
        <f>VLOOKUP($BK228,[1]TaxYear2023!$A$2:$J$433,5,FALSE)</f>
        <v>2.5394999999999999</v>
      </c>
      <c r="AC228" s="54">
        <f>VLOOKUP($BK228,[1]TaxYear2023!$A$2:$J$433,6,FALSE)</f>
        <v>1.8344</v>
      </c>
      <c r="AD228" s="55">
        <f>VLOOKUP($BK228,[1]TaxYear2023!$A$2:$J$433,7,FALSE)</f>
        <v>0</v>
      </c>
      <c r="AH228" s="54">
        <f>VLOOKUP($BK228,[1]TaxYear2024!$A$2:$J$433,5,FALSE)</f>
        <v>2.5394999999999999</v>
      </c>
      <c r="AI228" s="54">
        <f>VLOOKUP($BK228,[1]TaxYear2024!$A$2:$J$433,6,FALSE)</f>
        <v>1.8344</v>
      </c>
      <c r="AJ228" s="55">
        <f>VLOOKUP($BK228,[1]TaxYear2024!$A$2:$J$433,7,FALSE)</f>
        <v>0</v>
      </c>
      <c r="AN228" s="54">
        <f>VLOOKUP($BK228,[1]TaxYear2025!$A$2:$J$433,5,FALSE)</f>
        <v>2.5394999999999999</v>
      </c>
      <c r="AO228" s="54">
        <f>VLOOKUP($BK228,[1]TaxYear2025!$A$2:$J$433,6,FALSE)</f>
        <v>1.8344</v>
      </c>
      <c r="AP228" s="55">
        <f>VLOOKUP($BK228,[1]TaxYear2025!$A$2:$J$433,7,FALSE)</f>
        <v>0</v>
      </c>
      <c r="AQ228" s="56">
        <f t="shared" si="31"/>
        <v>0</v>
      </c>
      <c r="AR228" s="56">
        <f t="shared" si="31"/>
        <v>0</v>
      </c>
      <c r="AS228" s="56">
        <f t="shared" si="31"/>
        <v>0</v>
      </c>
      <c r="AT228" s="57">
        <f t="shared" si="32"/>
        <v>0</v>
      </c>
      <c r="AU228" s="56">
        <f t="shared" si="32"/>
        <v>0</v>
      </c>
      <c r="AV228" s="58">
        <f t="shared" si="32"/>
        <v>0</v>
      </c>
      <c r="AW228" s="56">
        <f t="shared" si="33"/>
        <v>0</v>
      </c>
      <c r="AX228" s="56">
        <f t="shared" si="33"/>
        <v>0</v>
      </c>
      <c r="AY228" s="58">
        <f t="shared" si="33"/>
        <v>0</v>
      </c>
      <c r="AZ228" s="56">
        <f t="shared" si="34"/>
        <v>0</v>
      </c>
      <c r="BA228" s="56">
        <f t="shared" si="34"/>
        <v>0</v>
      </c>
      <c r="BB228" s="58">
        <f t="shared" si="34"/>
        <v>0</v>
      </c>
      <c r="BC228" s="56">
        <f t="shared" si="39"/>
        <v>0</v>
      </c>
      <c r="BD228" s="56">
        <f t="shared" si="39"/>
        <v>0</v>
      </c>
      <c r="BE228" s="58">
        <f t="shared" si="39"/>
        <v>0</v>
      </c>
      <c r="BF228" s="56">
        <f t="shared" si="37"/>
        <v>0</v>
      </c>
      <c r="BG228" s="56">
        <f t="shared" si="37"/>
        <v>0</v>
      </c>
      <c r="BH228" s="58">
        <f t="shared" si="37"/>
        <v>0</v>
      </c>
      <c r="BJ228" s="18" t="s">
        <v>177</v>
      </c>
      <c r="BK228" s="18" t="str">
        <f t="shared" si="36"/>
        <v>049LAUDERDALEGATES</v>
      </c>
    </row>
    <row r="229" spans="1:63" x14ac:dyDescent="0.25">
      <c r="A229" s="18" t="s">
        <v>178</v>
      </c>
      <c r="B229" s="18" t="s">
        <v>548</v>
      </c>
      <c r="D229" s="53">
        <f>VLOOKUP($BK229,[1]TaxYear2019!$A$2:$J$433,5,FALSE)</f>
        <v>2.9540999999999999</v>
      </c>
      <c r="E229" s="54">
        <f>VLOOKUP($BK229,[1]TaxYear2019!$A$2:$J$433,6,FALSE)</f>
        <v>1.6415</v>
      </c>
      <c r="F229" s="55">
        <f>VLOOKUP($BK229,[1]TaxYear2019!$A$2:$J$433,7,FALSE)</f>
        <v>0</v>
      </c>
      <c r="J229" s="54">
        <f>VLOOKUP($BK229,[1]TaxYear2020!$A$2:$J$433,5,FALSE)</f>
        <v>2.9540999999999999</v>
      </c>
      <c r="K229" s="54">
        <f>VLOOKUP($BK229,[1]TaxYear2020!$A$2:$J$433,6,FALSE)</f>
        <v>1.6415</v>
      </c>
      <c r="L229" s="55">
        <f>VLOOKUP($BK229,[1]TaxYear2020!$A$2:$J$433,7,FALSE)</f>
        <v>0</v>
      </c>
      <c r="M229" s="53">
        <v>2.5394999999999999</v>
      </c>
      <c r="N229">
        <v>1.4462999999999999</v>
      </c>
      <c r="P229" s="54">
        <f>VLOOKUP($BK229,[1]TaxYear2021!$A$2:$J$433,5,FALSE)</f>
        <v>2.5394999999999999</v>
      </c>
      <c r="Q229" s="54">
        <f>VLOOKUP($BK229,[1]TaxYear2021!$A$2:$J$433,6,FALSE)</f>
        <v>1.4462999999999999</v>
      </c>
      <c r="R229" s="54">
        <f>VLOOKUP($BK229,[1]TaxYear2021!$A$2:$J$433,7,FALSE)</f>
        <v>0</v>
      </c>
      <c r="V229" s="54">
        <f>VLOOKUP($BK229,[1]TaxYear2022!$A$2:$J$433,5,FALSE)</f>
        <v>2.5394999999999999</v>
      </c>
      <c r="W229" s="54">
        <f>VLOOKUP($BK229,[1]TaxYear2022!$A$2:$J$433,6,FALSE)</f>
        <v>1.4462999999999999</v>
      </c>
      <c r="X229" s="55">
        <f>VLOOKUP($BK229,[1]TaxYear2022!$A$2:$J$433,7,FALSE)</f>
        <v>0</v>
      </c>
      <c r="AB229" s="54">
        <f>VLOOKUP($BK229,[1]TaxYear2023!$A$2:$J$433,5,FALSE)</f>
        <v>2.5394999999999999</v>
      </c>
      <c r="AC229" s="54">
        <f>VLOOKUP($BK229,[1]TaxYear2023!$A$2:$J$433,6,FALSE)</f>
        <v>1.4462999999999999</v>
      </c>
      <c r="AD229" s="55">
        <f>VLOOKUP($BK229,[1]TaxYear2023!$A$2:$J$433,7,FALSE)</f>
        <v>0</v>
      </c>
      <c r="AH229" s="54">
        <f>VLOOKUP($BK229,[1]TaxYear2024!$A$2:$J$433,5,FALSE)</f>
        <v>2.5394999999999999</v>
      </c>
      <c r="AI229" s="54">
        <f>VLOOKUP($BK229,[1]TaxYear2024!$A$2:$J$433,6,FALSE)</f>
        <v>1.4462999999999999</v>
      </c>
      <c r="AJ229" s="55">
        <f>VLOOKUP($BK229,[1]TaxYear2024!$A$2:$J$433,7,FALSE)</f>
        <v>0</v>
      </c>
      <c r="AN229" s="54">
        <f>VLOOKUP($BK229,[1]TaxYear2025!$A$2:$J$433,5,FALSE)</f>
        <v>2.5394999999999999</v>
      </c>
      <c r="AO229" s="54">
        <f>VLOOKUP($BK229,[1]TaxYear2025!$A$2:$J$433,6,FALSE)</f>
        <v>1.4462999999999999</v>
      </c>
      <c r="AP229" s="55">
        <f>VLOOKUP($BK229,[1]TaxYear2025!$A$2:$J$433,7,FALSE)</f>
        <v>0</v>
      </c>
      <c r="AQ229" s="56">
        <f t="shared" si="31"/>
        <v>0</v>
      </c>
      <c r="AR229" s="56">
        <f t="shared" si="31"/>
        <v>0</v>
      </c>
      <c r="AS229" s="56">
        <f t="shared" si="31"/>
        <v>0</v>
      </c>
      <c r="AT229" s="57">
        <f t="shared" si="32"/>
        <v>0</v>
      </c>
      <c r="AU229" s="56">
        <f t="shared" si="32"/>
        <v>0</v>
      </c>
      <c r="AV229" s="58">
        <f t="shared" si="32"/>
        <v>0</v>
      </c>
      <c r="AW229" s="56">
        <f t="shared" si="33"/>
        <v>0</v>
      </c>
      <c r="AX229" s="56">
        <f t="shared" si="33"/>
        <v>0</v>
      </c>
      <c r="AY229" s="58">
        <f t="shared" si="33"/>
        <v>0</v>
      </c>
      <c r="AZ229" s="56">
        <f t="shared" si="34"/>
        <v>0</v>
      </c>
      <c r="BA229" s="56">
        <f t="shared" si="34"/>
        <v>0</v>
      </c>
      <c r="BB229" s="58">
        <f t="shared" si="34"/>
        <v>0</v>
      </c>
      <c r="BC229" s="56">
        <f t="shared" si="39"/>
        <v>0</v>
      </c>
      <c r="BD229" s="56">
        <f t="shared" si="39"/>
        <v>0</v>
      </c>
      <c r="BE229" s="58">
        <f t="shared" si="39"/>
        <v>0</v>
      </c>
      <c r="BF229" s="56">
        <f t="shared" si="37"/>
        <v>0</v>
      </c>
      <c r="BG229" s="56">
        <f t="shared" si="37"/>
        <v>0</v>
      </c>
      <c r="BH229" s="58">
        <f t="shared" si="37"/>
        <v>0</v>
      </c>
      <c r="BJ229" s="18" t="s">
        <v>177</v>
      </c>
      <c r="BK229" s="18" t="str">
        <f t="shared" si="36"/>
        <v>049LAUDERDALEHALLS</v>
      </c>
    </row>
    <row r="230" spans="1:63" x14ac:dyDescent="0.25">
      <c r="A230" s="18" t="s">
        <v>178</v>
      </c>
      <c r="B230" s="18" t="s">
        <v>549</v>
      </c>
      <c r="D230" s="53">
        <f>VLOOKUP($BK230,[1]TaxYear2019!$A$2:$J$433,5,FALSE)</f>
        <v>2.9540999999999999</v>
      </c>
      <c r="E230" s="54">
        <f>VLOOKUP($BK230,[1]TaxYear2019!$A$2:$J$433,6,FALSE)</f>
        <v>2.0446</v>
      </c>
      <c r="F230" s="55">
        <f>VLOOKUP($BK230,[1]TaxYear2019!$A$2:$J$433,7,FALSE)</f>
        <v>0</v>
      </c>
      <c r="J230" s="54">
        <f>VLOOKUP($BK230,[1]TaxYear2020!$A$2:$J$433,5,FALSE)</f>
        <v>2.9540999999999999</v>
      </c>
      <c r="K230" s="54">
        <f>VLOOKUP($BK230,[1]TaxYear2020!$A$2:$J$433,6,FALSE)</f>
        <v>2.0446</v>
      </c>
      <c r="L230" s="55">
        <f>VLOOKUP($BK230,[1]TaxYear2020!$A$2:$J$433,7,FALSE)</f>
        <v>0</v>
      </c>
      <c r="M230" s="53">
        <v>2.5394999999999999</v>
      </c>
      <c r="N230">
        <v>1.9871000000000001</v>
      </c>
      <c r="P230" s="54">
        <f>VLOOKUP($BK230,[1]TaxYear2021!$A$2:$J$433,5,FALSE)</f>
        <v>2.5394999999999999</v>
      </c>
      <c r="Q230" s="54">
        <f>VLOOKUP($BK230,[1]TaxYear2021!$A$2:$J$433,6,FALSE)</f>
        <v>1.9871000000000001</v>
      </c>
      <c r="R230" s="54">
        <f>VLOOKUP($BK230,[1]TaxYear2021!$A$2:$J$433,7,FALSE)</f>
        <v>0</v>
      </c>
      <c r="V230" s="54">
        <f>VLOOKUP($BK230,[1]TaxYear2022!$A$2:$J$433,5,FALSE)</f>
        <v>2.5394999999999999</v>
      </c>
      <c r="W230" s="54">
        <f>VLOOKUP($BK230,[1]TaxYear2022!$A$2:$J$433,6,FALSE)</f>
        <v>2.1</v>
      </c>
      <c r="X230" s="55">
        <f>VLOOKUP($BK230,[1]TaxYear2022!$A$2:$J$433,7,FALSE)</f>
        <v>0</v>
      </c>
      <c r="AB230" s="54">
        <f>VLOOKUP($BK230,[1]TaxYear2023!$A$2:$J$433,5,FALSE)</f>
        <v>2.5394999999999999</v>
      </c>
      <c r="AC230" s="54">
        <f>VLOOKUP($BK230,[1]TaxYear2023!$A$2:$J$433,6,FALSE)</f>
        <v>2.1</v>
      </c>
      <c r="AD230" s="55">
        <f>VLOOKUP($BK230,[1]TaxYear2023!$A$2:$J$433,7,FALSE)</f>
        <v>0</v>
      </c>
      <c r="AH230" s="54">
        <f>VLOOKUP($BK230,[1]TaxYear2024!$A$2:$J$433,5,FALSE)</f>
        <v>2.5394999999999999</v>
      </c>
      <c r="AI230" s="54">
        <f>VLOOKUP($BK230,[1]TaxYear2024!$A$2:$J$433,6,FALSE)</f>
        <v>2.1</v>
      </c>
      <c r="AJ230" s="55">
        <f>VLOOKUP($BK230,[1]TaxYear2024!$A$2:$J$433,7,FALSE)</f>
        <v>0</v>
      </c>
      <c r="AN230" s="54">
        <f>VLOOKUP($BK230,[1]TaxYear2025!$A$2:$J$433,5,FALSE)</f>
        <v>2.5394999999999999</v>
      </c>
      <c r="AO230" s="54">
        <f>VLOOKUP($BK230,[1]TaxYear2025!$A$2:$J$433,6,FALSE)</f>
        <v>2.1</v>
      </c>
      <c r="AP230" s="55">
        <f>VLOOKUP($BK230,[1]TaxYear2025!$A$2:$J$433,7,FALSE)</f>
        <v>0</v>
      </c>
      <c r="AQ230" s="56">
        <f t="shared" si="31"/>
        <v>0</v>
      </c>
      <c r="AR230" s="56">
        <f t="shared" si="31"/>
        <v>0</v>
      </c>
      <c r="AS230" s="56">
        <f t="shared" si="31"/>
        <v>0</v>
      </c>
      <c r="AT230" s="57">
        <f t="shared" si="32"/>
        <v>0</v>
      </c>
      <c r="AU230" s="56">
        <f t="shared" si="32"/>
        <v>0</v>
      </c>
      <c r="AV230" s="58">
        <f t="shared" si="32"/>
        <v>0</v>
      </c>
      <c r="AW230" s="56">
        <f t="shared" si="33"/>
        <v>0</v>
      </c>
      <c r="AX230" s="56">
        <f t="shared" si="33"/>
        <v>5.6816466207035399E-2</v>
      </c>
      <c r="AY230" s="58">
        <f t="shared" si="33"/>
        <v>0</v>
      </c>
      <c r="AZ230" s="56">
        <f t="shared" si="34"/>
        <v>0</v>
      </c>
      <c r="BA230" s="56">
        <f t="shared" si="34"/>
        <v>0</v>
      </c>
      <c r="BB230" s="58">
        <f t="shared" si="34"/>
        <v>0</v>
      </c>
      <c r="BC230" s="56">
        <f t="shared" si="39"/>
        <v>0</v>
      </c>
      <c r="BD230" s="56">
        <f t="shared" si="39"/>
        <v>0</v>
      </c>
      <c r="BE230" s="58">
        <f t="shared" si="39"/>
        <v>0</v>
      </c>
      <c r="BF230" s="56">
        <f t="shared" si="37"/>
        <v>0</v>
      </c>
      <c r="BG230" s="56">
        <f t="shared" si="37"/>
        <v>0</v>
      </c>
      <c r="BH230" s="58">
        <f t="shared" si="37"/>
        <v>0</v>
      </c>
      <c r="BJ230" s="18" t="s">
        <v>177</v>
      </c>
      <c r="BK230" s="18" t="str">
        <f t="shared" si="36"/>
        <v>049LAUDERDALEHENNING</v>
      </c>
    </row>
    <row r="231" spans="1:63" x14ac:dyDescent="0.25">
      <c r="A231" s="18" t="s">
        <v>178</v>
      </c>
      <c r="B231" s="18" t="s">
        <v>550</v>
      </c>
      <c r="D231" s="53">
        <f>VLOOKUP($BK231,[1]TaxYear2019!$A$2:$J$433,5,FALSE)</f>
        <v>2.9540999999999999</v>
      </c>
      <c r="E231" s="54">
        <f>VLOOKUP($BK231,[1]TaxYear2019!$A$2:$J$433,6,FALSE)</f>
        <v>2.5499999999999998</v>
      </c>
      <c r="F231" s="55">
        <f>VLOOKUP($BK231,[1]TaxYear2019!$A$2:$J$433,7,FALSE)</f>
        <v>0</v>
      </c>
      <c r="J231" s="54">
        <f>VLOOKUP($BK231,[1]TaxYear2020!$A$2:$J$433,5,FALSE)</f>
        <v>2.9540999999999999</v>
      </c>
      <c r="K231" s="54">
        <f>VLOOKUP($BK231,[1]TaxYear2020!$A$2:$J$433,6,FALSE)</f>
        <v>2.5499999999999998</v>
      </c>
      <c r="L231" s="55">
        <f>VLOOKUP($BK231,[1]TaxYear2020!$A$2:$J$433,7,FALSE)</f>
        <v>0</v>
      </c>
      <c r="M231" s="53">
        <v>2.5394999999999999</v>
      </c>
      <c r="N231">
        <v>2.2839</v>
      </c>
      <c r="P231" s="54">
        <f>VLOOKUP($BK231,[1]TaxYear2021!$A$2:$J$433,5,FALSE)</f>
        <v>2.5394999999999999</v>
      </c>
      <c r="Q231" s="54">
        <f>VLOOKUP($BK231,[1]TaxYear2021!$A$2:$J$433,6,FALSE)</f>
        <v>2.2839</v>
      </c>
      <c r="R231" s="54">
        <f>VLOOKUP($BK231,[1]TaxYear2021!$A$2:$J$433,7,FALSE)</f>
        <v>0</v>
      </c>
      <c r="V231" s="54">
        <f>VLOOKUP($BK231,[1]TaxYear2022!$A$2:$J$433,5,FALSE)</f>
        <v>2.5394999999999999</v>
      </c>
      <c r="W231" s="54">
        <f>VLOOKUP($BK231,[1]TaxYear2022!$A$2:$J$433,6,FALSE)</f>
        <v>2.5</v>
      </c>
      <c r="X231" s="55">
        <f>VLOOKUP($BK231,[1]TaxYear2022!$A$2:$J$433,7,FALSE)</f>
        <v>0</v>
      </c>
      <c r="AB231" s="54">
        <f>VLOOKUP($BK231,[1]TaxYear2023!$A$2:$J$433,5,FALSE)</f>
        <v>2.5394999999999999</v>
      </c>
      <c r="AC231" s="54">
        <f>VLOOKUP($BK231,[1]TaxYear2023!$A$2:$J$433,6,FALSE)</f>
        <v>2.5</v>
      </c>
      <c r="AD231" s="55">
        <f>VLOOKUP($BK231,[1]TaxYear2023!$A$2:$J$433,7,FALSE)</f>
        <v>0</v>
      </c>
      <c r="AH231" s="54">
        <f>VLOOKUP($BK231,[1]TaxYear2024!$A$2:$J$433,5,FALSE)</f>
        <v>2.5394999999999999</v>
      </c>
      <c r="AI231" s="54">
        <f>VLOOKUP($BK231,[1]TaxYear2024!$A$2:$J$433,6,FALSE)</f>
        <v>2.5</v>
      </c>
      <c r="AJ231" s="55">
        <f>VLOOKUP($BK231,[1]TaxYear2024!$A$2:$J$433,7,FALSE)</f>
        <v>0</v>
      </c>
      <c r="AN231" s="54">
        <f>VLOOKUP($BK231,[1]TaxYear2025!$A$2:$J$433,5,FALSE)</f>
        <v>2.5394999999999999</v>
      </c>
      <c r="AO231" s="54">
        <f>VLOOKUP($BK231,[1]TaxYear2025!$A$2:$J$433,6,FALSE)</f>
        <v>2.6</v>
      </c>
      <c r="AP231" s="55">
        <f>VLOOKUP($BK231,[1]TaxYear2025!$A$2:$J$433,7,FALSE)</f>
        <v>0</v>
      </c>
      <c r="AQ231" s="56">
        <f t="shared" ref="AQ231:AS294" si="40">IF(G231&gt;0,(J231/G231)-1,IF(D231&gt;0,(J231/D231)-1,0))</f>
        <v>0</v>
      </c>
      <c r="AR231" s="56">
        <f t="shared" si="40"/>
        <v>0</v>
      </c>
      <c r="AS231" s="56">
        <f t="shared" si="40"/>
        <v>0</v>
      </c>
      <c r="AT231" s="57">
        <f t="shared" ref="AT231:AV294" si="41">IF(M231&gt;0,(P231/M231)-1,IF(J231&gt;0,(P231/J231)-1,0))</f>
        <v>0</v>
      </c>
      <c r="AU231" s="56">
        <f t="shared" si="41"/>
        <v>0</v>
      </c>
      <c r="AV231" s="58">
        <f t="shared" si="41"/>
        <v>0</v>
      </c>
      <c r="AW231" s="56">
        <f t="shared" ref="AW231:AY294" si="42">IF(S231&gt;0,(V231/S231)-1,IF(P231&gt;0,(V231/P231)-1,0))</f>
        <v>0</v>
      </c>
      <c r="AX231" s="56">
        <f t="shared" si="42"/>
        <v>9.4618853715136453E-2</v>
      </c>
      <c r="AY231" s="58">
        <f t="shared" si="42"/>
        <v>0</v>
      </c>
      <c r="AZ231" s="56">
        <f t="shared" si="34"/>
        <v>0</v>
      </c>
      <c r="BA231" s="56">
        <f t="shared" si="34"/>
        <v>0</v>
      </c>
      <c r="BB231" s="58">
        <f t="shared" si="34"/>
        <v>0</v>
      </c>
      <c r="BC231" s="56">
        <f t="shared" si="39"/>
        <v>0</v>
      </c>
      <c r="BD231" s="56">
        <f t="shared" si="39"/>
        <v>0</v>
      </c>
      <c r="BE231" s="58">
        <f t="shared" si="39"/>
        <v>0</v>
      </c>
      <c r="BF231" s="56">
        <f t="shared" si="37"/>
        <v>0</v>
      </c>
      <c r="BG231" s="56">
        <f t="shared" si="37"/>
        <v>4.0000000000000036E-2</v>
      </c>
      <c r="BH231" s="58">
        <f t="shared" si="37"/>
        <v>0</v>
      </c>
      <c r="BJ231" s="18" t="s">
        <v>177</v>
      </c>
      <c r="BK231" s="18" t="str">
        <f t="shared" si="36"/>
        <v>049LAUDERDALERIPLEY</v>
      </c>
    </row>
    <row r="232" spans="1:63" x14ac:dyDescent="0.25">
      <c r="A232" s="18" t="s">
        <v>178</v>
      </c>
      <c r="D232" s="53">
        <f>VLOOKUP($BK232,[1]TaxYear2019!$A$2:$J$433,5,FALSE)</f>
        <v>2.9540999999999999</v>
      </c>
      <c r="E232" s="54">
        <f>VLOOKUP($BK232,[1]TaxYear2019!$A$2:$J$433,6,FALSE)</f>
        <v>0</v>
      </c>
      <c r="F232" s="55">
        <f>VLOOKUP($BK232,[1]TaxYear2019!$A$2:$J$433,7,FALSE)</f>
        <v>0</v>
      </c>
      <c r="J232" s="54">
        <f>VLOOKUP($BK232,[1]TaxYear2020!$A$2:$J$433,5,FALSE)</f>
        <v>2.9540999999999999</v>
      </c>
      <c r="K232" s="54">
        <f>VLOOKUP($BK232,[1]TaxYear2020!$A$2:$J$433,6,FALSE)</f>
        <v>0</v>
      </c>
      <c r="L232" s="55">
        <f>VLOOKUP($BK232,[1]TaxYear2020!$A$2:$J$433,7,FALSE)</f>
        <v>0</v>
      </c>
      <c r="M232" s="53">
        <v>2.5394999999999999</v>
      </c>
      <c r="P232" s="54">
        <f>VLOOKUP($BK232,[1]TaxYear2021!$A$2:$J$433,5,FALSE)</f>
        <v>2.5394999999999999</v>
      </c>
      <c r="Q232" s="54">
        <f>VLOOKUP($BK232,[1]TaxYear2021!$A$2:$J$433,6,FALSE)</f>
        <v>0</v>
      </c>
      <c r="R232" s="54">
        <f>VLOOKUP($BK232,[1]TaxYear2021!$A$2:$J$433,7,FALSE)</f>
        <v>0</v>
      </c>
      <c r="V232" s="54">
        <f>VLOOKUP($BK232,[1]TaxYear2022!$A$2:$J$433,5,FALSE)</f>
        <v>2.5394999999999999</v>
      </c>
      <c r="W232" s="54">
        <f>VLOOKUP($BK232,[1]TaxYear2022!$A$2:$J$433,6,FALSE)</f>
        <v>0</v>
      </c>
      <c r="X232" s="55">
        <f>VLOOKUP($BK232,[1]TaxYear2022!$A$2:$J$433,7,FALSE)</f>
        <v>0</v>
      </c>
      <c r="AB232" s="54">
        <f>VLOOKUP($BK232,[1]TaxYear2023!$A$2:$J$433,5,FALSE)</f>
        <v>2.5394999999999999</v>
      </c>
      <c r="AC232" s="54">
        <f>VLOOKUP($BK232,[1]TaxYear2023!$A$2:$J$433,6,FALSE)</f>
        <v>0</v>
      </c>
      <c r="AD232" s="55">
        <f>VLOOKUP($BK232,[1]TaxYear2023!$A$2:$J$433,7,FALSE)</f>
        <v>0</v>
      </c>
      <c r="AH232" s="54">
        <f>VLOOKUP($BK232,[1]TaxYear2024!$A$2:$J$433,5,FALSE)</f>
        <v>2.5394999999999999</v>
      </c>
      <c r="AI232" s="54">
        <f>VLOOKUP($BK232,[1]TaxYear2024!$A$2:$J$433,6,FALSE)</f>
        <v>0</v>
      </c>
      <c r="AJ232" s="55">
        <f>VLOOKUP($BK232,[1]TaxYear2024!$A$2:$J$433,7,FALSE)</f>
        <v>0</v>
      </c>
      <c r="AN232" s="54">
        <f>VLOOKUP($BK232,[1]TaxYear2025!$A$2:$J$433,5,FALSE)</f>
        <v>2.5394999999999999</v>
      </c>
      <c r="AO232" s="54">
        <f>VLOOKUP($BK232,[1]TaxYear2025!$A$2:$J$433,6,FALSE)</f>
        <v>0</v>
      </c>
      <c r="AP232" s="55">
        <f>VLOOKUP($BK232,[1]TaxYear2025!$A$2:$J$433,7,FALSE)</f>
        <v>0</v>
      </c>
      <c r="AQ232" s="56">
        <f t="shared" si="40"/>
        <v>0</v>
      </c>
      <c r="AR232" s="56">
        <f t="shared" si="40"/>
        <v>0</v>
      </c>
      <c r="AS232" s="56">
        <f t="shared" si="40"/>
        <v>0</v>
      </c>
      <c r="AT232" s="57">
        <f t="shared" si="41"/>
        <v>0</v>
      </c>
      <c r="AU232" s="56">
        <f t="shared" si="41"/>
        <v>0</v>
      </c>
      <c r="AV232" s="58">
        <f t="shared" si="41"/>
        <v>0</v>
      </c>
      <c r="AW232" s="56">
        <f t="shared" si="42"/>
        <v>0</v>
      </c>
      <c r="AX232" s="56">
        <f t="shared" si="42"/>
        <v>0</v>
      </c>
      <c r="AY232" s="58">
        <f t="shared" si="42"/>
        <v>0</v>
      </c>
      <c r="AZ232" s="56">
        <f t="shared" ref="AZ232:BB295" si="43">IF(Y232&gt;0,(AB232/Y232)-1,IF(V232&gt;0,(AB232/V232)-1,0))</f>
        <v>0</v>
      </c>
      <c r="BA232" s="56">
        <f t="shared" si="43"/>
        <v>0</v>
      </c>
      <c r="BB232" s="58">
        <f t="shared" si="43"/>
        <v>0</v>
      </c>
      <c r="BC232" s="56">
        <f t="shared" si="39"/>
        <v>0</v>
      </c>
      <c r="BD232" s="56">
        <f t="shared" si="39"/>
        <v>0</v>
      </c>
      <c r="BE232" s="58">
        <f t="shared" si="39"/>
        <v>0</v>
      </c>
      <c r="BF232" s="56">
        <f t="shared" si="37"/>
        <v>0</v>
      </c>
      <c r="BG232" s="56">
        <f t="shared" si="37"/>
        <v>0</v>
      </c>
      <c r="BH232" s="58">
        <f t="shared" si="37"/>
        <v>0</v>
      </c>
      <c r="BJ232" s="18" t="s">
        <v>177</v>
      </c>
      <c r="BK232" s="18" t="str">
        <f t="shared" si="36"/>
        <v>049LAUDERDALE</v>
      </c>
    </row>
    <row r="233" spans="1:63" x14ac:dyDescent="0.25">
      <c r="A233" s="18" t="s">
        <v>182</v>
      </c>
      <c r="B233" s="18" t="s">
        <v>551</v>
      </c>
      <c r="D233" s="53">
        <f>VLOOKUP($BK233,[1]TaxYear2019!$A$2:$J$433,5,FALSE)</f>
        <v>2.9588999999999999</v>
      </c>
      <c r="E233" s="54">
        <f>VLOOKUP($BK233,[1]TaxYear2019!$A$2:$J$433,6,FALSE)</f>
        <v>1.4368000000000001</v>
      </c>
      <c r="F233" s="55">
        <f>VLOOKUP($BK233,[1]TaxYear2019!$A$2:$J$433,7,FALSE)</f>
        <v>0</v>
      </c>
      <c r="J233" s="54">
        <f>VLOOKUP($BK233,[1]TaxYear2020!$A$2:$J$433,5,FALSE)</f>
        <v>2.9588999999999999</v>
      </c>
      <c r="K233" s="54">
        <f>VLOOKUP($BK233,[1]TaxYear2020!$A$2:$J$433,6,FALSE)</f>
        <v>1.4368000000000001</v>
      </c>
      <c r="L233" s="55">
        <f>VLOOKUP($BK233,[1]TaxYear2020!$A$2:$J$433,7,FALSE)</f>
        <v>0</v>
      </c>
      <c r="P233" s="54">
        <f>VLOOKUP($BK233,[1]TaxYear2021!$A$2:$J$433,5,FALSE)</f>
        <v>2.9588999999999999</v>
      </c>
      <c r="Q233" s="54">
        <f>VLOOKUP($BK233,[1]TaxYear2021!$A$2:$J$433,6,FALSE)</f>
        <v>1.4368000000000001</v>
      </c>
      <c r="R233" s="54">
        <f>VLOOKUP($BK233,[1]TaxYear2021!$A$2:$J$433,7,FALSE)</f>
        <v>0</v>
      </c>
      <c r="S233" s="53">
        <v>2.0105</v>
      </c>
      <c r="T233" s="60">
        <v>1.0975999999999999</v>
      </c>
      <c r="V233" s="54">
        <f>VLOOKUP($BK233,[1]TaxYear2022!$A$2:$J$433,5,FALSE)</f>
        <v>2.0105</v>
      </c>
      <c r="W233" s="54">
        <f>VLOOKUP($BK233,[1]TaxYear2022!$A$2:$J$433,6,FALSE)</f>
        <v>1.0975999999999999</v>
      </c>
      <c r="X233" s="55">
        <f>VLOOKUP($BK233,[1]TaxYear2022!$A$2:$J$433,7,FALSE)</f>
        <v>0</v>
      </c>
      <c r="Z233" s="60"/>
      <c r="AB233" s="54">
        <f>VLOOKUP($BK233,[1]TaxYear2023!$A$2:$J$433,5,FALSE)</f>
        <v>2.0105</v>
      </c>
      <c r="AC233" s="54">
        <f>VLOOKUP($BK233,[1]TaxYear2023!$A$2:$J$433,6,FALSE)</f>
        <v>1.0975999999999999</v>
      </c>
      <c r="AD233" s="55">
        <f>VLOOKUP($BK233,[1]TaxYear2023!$A$2:$J$433,7,FALSE)</f>
        <v>0</v>
      </c>
      <c r="AF233" s="60"/>
      <c r="AH233" s="54">
        <f>VLOOKUP($BK233,[1]TaxYear2024!$A$2:$J$433,5,FALSE)</f>
        <v>2.0105</v>
      </c>
      <c r="AI233" s="54">
        <f>VLOOKUP($BK233,[1]TaxYear2024!$A$2:$J$433,6,FALSE)</f>
        <v>1.0975999999999999</v>
      </c>
      <c r="AJ233" s="55">
        <f>VLOOKUP($BK233,[1]TaxYear2024!$A$2:$J$433,7,FALSE)</f>
        <v>0</v>
      </c>
      <c r="AL233" s="60"/>
      <c r="AN233" s="54">
        <f>VLOOKUP($BK233,[1]TaxYear2025!$A$2:$J$433,5,FALSE)</f>
        <v>2.0105</v>
      </c>
      <c r="AO233" s="54">
        <f>VLOOKUP($BK233,[1]TaxYear2025!$A$2:$J$433,6,FALSE)</f>
        <v>1.0975999999999999</v>
      </c>
      <c r="AP233" s="55">
        <f>VLOOKUP($BK233,[1]TaxYear2025!$A$2:$J$433,7,FALSE)</f>
        <v>0</v>
      </c>
      <c r="AQ233" s="56">
        <f t="shared" si="40"/>
        <v>0</v>
      </c>
      <c r="AR233" s="56">
        <f t="shared" si="40"/>
        <v>0</v>
      </c>
      <c r="AS233" s="56">
        <f t="shared" si="40"/>
        <v>0</v>
      </c>
      <c r="AT233" s="57">
        <f t="shared" si="41"/>
        <v>0</v>
      </c>
      <c r="AU233" s="56">
        <f t="shared" si="41"/>
        <v>0</v>
      </c>
      <c r="AV233" s="58">
        <f t="shared" si="41"/>
        <v>0</v>
      </c>
      <c r="AW233" s="56">
        <f t="shared" si="42"/>
        <v>0</v>
      </c>
      <c r="AX233" s="56">
        <f t="shared" si="42"/>
        <v>0</v>
      </c>
      <c r="AY233" s="58">
        <f t="shared" si="42"/>
        <v>0</v>
      </c>
      <c r="AZ233" s="56">
        <f t="shared" si="43"/>
        <v>0</v>
      </c>
      <c r="BA233" s="56">
        <f t="shared" si="43"/>
        <v>0</v>
      </c>
      <c r="BB233" s="58">
        <f t="shared" si="43"/>
        <v>0</v>
      </c>
      <c r="BC233" s="56">
        <f t="shared" si="39"/>
        <v>0</v>
      </c>
      <c r="BD233" s="56">
        <f t="shared" si="39"/>
        <v>0</v>
      </c>
      <c r="BE233" s="58">
        <f t="shared" si="39"/>
        <v>0</v>
      </c>
      <c r="BF233" s="56">
        <f t="shared" si="37"/>
        <v>0</v>
      </c>
      <c r="BG233" s="56">
        <f t="shared" si="37"/>
        <v>0</v>
      </c>
      <c r="BH233" s="58">
        <f t="shared" si="37"/>
        <v>0</v>
      </c>
      <c r="BJ233" s="18" t="s">
        <v>181</v>
      </c>
      <c r="BK233" s="18" t="str">
        <f t="shared" si="36"/>
        <v>050LAWRENCELAWRENCEBURG</v>
      </c>
    </row>
    <row r="234" spans="1:63" x14ac:dyDescent="0.25">
      <c r="A234" s="18" t="s">
        <v>182</v>
      </c>
      <c r="B234" s="18" t="s">
        <v>552</v>
      </c>
      <c r="D234" s="53">
        <f>VLOOKUP($BK234,[1]TaxYear2019!$A$2:$J$433,5,FALSE)</f>
        <v>2.9588999999999999</v>
      </c>
      <c r="E234" s="54">
        <f>VLOOKUP($BK234,[1]TaxYear2019!$A$2:$J$433,6,FALSE)</f>
        <v>0.4</v>
      </c>
      <c r="F234" s="55">
        <f>VLOOKUP($BK234,[1]TaxYear2019!$A$2:$J$433,7,FALSE)</f>
        <v>0</v>
      </c>
      <c r="J234" s="54">
        <f>VLOOKUP($BK234,[1]TaxYear2020!$A$2:$J$433,5,FALSE)</f>
        <v>2.9588999999999999</v>
      </c>
      <c r="K234" s="54">
        <f>VLOOKUP($BK234,[1]TaxYear2020!$A$2:$J$433,6,FALSE)</f>
        <v>0.4</v>
      </c>
      <c r="L234" s="55">
        <f>VLOOKUP($BK234,[1]TaxYear2020!$A$2:$J$433,7,FALSE)</f>
        <v>0</v>
      </c>
      <c r="P234" s="54">
        <f>VLOOKUP($BK234,[1]TaxYear2021!$A$2:$J$433,5,FALSE)</f>
        <v>2.9588999999999999</v>
      </c>
      <c r="Q234" s="54">
        <f>VLOOKUP($BK234,[1]TaxYear2021!$A$2:$J$433,6,FALSE)</f>
        <v>0.4</v>
      </c>
      <c r="R234" s="54">
        <f>VLOOKUP($BK234,[1]TaxYear2021!$A$2:$J$433,7,FALSE)</f>
        <v>0</v>
      </c>
      <c r="S234" s="53">
        <v>2.0105</v>
      </c>
      <c r="T234" s="60">
        <v>0.27189999999999998</v>
      </c>
      <c r="V234" s="54">
        <f>VLOOKUP($BK234,[1]TaxYear2022!$A$2:$J$433,5,FALSE)</f>
        <v>2.0105</v>
      </c>
      <c r="W234" s="54">
        <f>VLOOKUP($BK234,[1]TaxYear2022!$A$2:$J$433,6,FALSE)</f>
        <v>0.33</v>
      </c>
      <c r="X234" s="55">
        <f>VLOOKUP($BK234,[1]TaxYear2022!$A$2:$J$433,7,FALSE)</f>
        <v>0</v>
      </c>
      <c r="Z234" s="60"/>
      <c r="AB234" s="54">
        <f>VLOOKUP($BK234,[1]TaxYear2023!$A$2:$J$433,5,FALSE)</f>
        <v>2.0105</v>
      </c>
      <c r="AC234" s="54">
        <f>VLOOKUP($BK234,[1]TaxYear2023!$A$2:$J$433,6,FALSE)</f>
        <v>0.33</v>
      </c>
      <c r="AD234" s="55">
        <f>VLOOKUP($BK234,[1]TaxYear2023!$A$2:$J$433,7,FALSE)</f>
        <v>0</v>
      </c>
      <c r="AF234" s="60"/>
      <c r="AH234" s="54">
        <f>VLOOKUP($BK234,[1]TaxYear2024!$A$2:$J$433,5,FALSE)</f>
        <v>2.0105</v>
      </c>
      <c r="AI234" s="54">
        <f>VLOOKUP($BK234,[1]TaxYear2024!$A$2:$J$433,6,FALSE)</f>
        <v>0.4</v>
      </c>
      <c r="AJ234" s="55">
        <f>VLOOKUP($BK234,[1]TaxYear2024!$A$2:$J$433,7,FALSE)</f>
        <v>0</v>
      </c>
      <c r="AL234" s="60"/>
      <c r="AN234" s="54">
        <f>VLOOKUP($BK234,[1]TaxYear2025!$A$2:$J$433,5,FALSE)</f>
        <v>2.0105</v>
      </c>
      <c r="AO234" s="54">
        <f>VLOOKUP($BK234,[1]TaxYear2025!$A$2:$J$433,6,FALSE)</f>
        <v>0.4</v>
      </c>
      <c r="AP234" s="55">
        <f>VLOOKUP($BK234,[1]TaxYear2025!$A$2:$J$433,7,FALSE)</f>
        <v>0</v>
      </c>
      <c r="AQ234" s="56">
        <f t="shared" si="40"/>
        <v>0</v>
      </c>
      <c r="AR234" s="56">
        <f t="shared" si="40"/>
        <v>0</v>
      </c>
      <c r="AS234" s="56">
        <f t="shared" si="40"/>
        <v>0</v>
      </c>
      <c r="AT234" s="57">
        <f t="shared" si="41"/>
        <v>0</v>
      </c>
      <c r="AU234" s="56">
        <f t="shared" si="41"/>
        <v>0</v>
      </c>
      <c r="AV234" s="58">
        <f t="shared" si="41"/>
        <v>0</v>
      </c>
      <c r="AW234" s="56">
        <f t="shared" si="42"/>
        <v>0</v>
      </c>
      <c r="AX234" s="56">
        <f t="shared" si="42"/>
        <v>0.21368150055167368</v>
      </c>
      <c r="AY234" s="58">
        <f t="shared" si="42"/>
        <v>0</v>
      </c>
      <c r="AZ234" s="56">
        <f t="shared" si="43"/>
        <v>0</v>
      </c>
      <c r="BA234" s="56">
        <f t="shared" si="43"/>
        <v>0</v>
      </c>
      <c r="BB234" s="58">
        <f t="shared" si="43"/>
        <v>0</v>
      </c>
      <c r="BC234" s="56">
        <f t="shared" si="39"/>
        <v>0</v>
      </c>
      <c r="BD234" s="56">
        <f t="shared" si="39"/>
        <v>0.21212121212121215</v>
      </c>
      <c r="BE234" s="58">
        <f t="shared" si="39"/>
        <v>0</v>
      </c>
      <c r="BF234" s="56">
        <f t="shared" si="37"/>
        <v>0</v>
      </c>
      <c r="BG234" s="56">
        <f t="shared" si="37"/>
        <v>0</v>
      </c>
      <c r="BH234" s="58">
        <f t="shared" si="37"/>
        <v>0</v>
      </c>
      <c r="BJ234" s="18" t="s">
        <v>181</v>
      </c>
      <c r="BK234" s="18" t="str">
        <f t="shared" si="36"/>
        <v>050LAWRENCELORETTO</v>
      </c>
    </row>
    <row r="235" spans="1:63" x14ac:dyDescent="0.25">
      <c r="A235" s="18" t="s">
        <v>182</v>
      </c>
      <c r="B235" s="18" t="s">
        <v>553</v>
      </c>
      <c r="D235" s="53">
        <f>VLOOKUP($BK235,[1]TaxYear2019!$A$2:$J$433,5,FALSE)</f>
        <v>2.9588999999999999</v>
      </c>
      <c r="E235" s="54">
        <f>VLOOKUP($BK235,[1]TaxYear2019!$A$2:$J$433,6,FALSE)</f>
        <v>0.72799999999999998</v>
      </c>
      <c r="F235" s="55">
        <f>VLOOKUP($BK235,[1]TaxYear2019!$A$2:$J$433,7,FALSE)</f>
        <v>0</v>
      </c>
      <c r="J235" s="54">
        <f>VLOOKUP($BK235,[1]TaxYear2020!$A$2:$J$433,5,FALSE)</f>
        <v>2.9588999999999999</v>
      </c>
      <c r="K235" s="54">
        <f>VLOOKUP($BK235,[1]TaxYear2020!$A$2:$J$433,6,FALSE)</f>
        <v>0.72799999999999998</v>
      </c>
      <c r="L235" s="55">
        <f>VLOOKUP($BK235,[1]TaxYear2020!$A$2:$J$433,7,FALSE)</f>
        <v>0</v>
      </c>
      <c r="P235" s="54">
        <f>VLOOKUP($BK235,[1]TaxYear2021!$A$2:$J$433,5,FALSE)</f>
        <v>2.9588999999999999</v>
      </c>
      <c r="Q235" s="54">
        <f>VLOOKUP($BK235,[1]TaxYear2021!$A$2:$J$433,6,FALSE)</f>
        <v>0.72799999999999998</v>
      </c>
      <c r="R235" s="54">
        <f>VLOOKUP($BK235,[1]TaxYear2021!$A$2:$J$433,7,FALSE)</f>
        <v>0</v>
      </c>
      <c r="S235" s="53">
        <v>2.0105</v>
      </c>
      <c r="T235" s="60">
        <v>0.46379999999999999</v>
      </c>
      <c r="V235" s="54">
        <f>VLOOKUP($BK235,[1]TaxYear2022!$A$2:$J$433,5,FALSE)</f>
        <v>2.0105</v>
      </c>
      <c r="W235" s="54">
        <f>VLOOKUP($BK235,[1]TaxYear2022!$A$2:$J$433,6,FALSE)</f>
        <v>0.46379999999999999</v>
      </c>
      <c r="X235" s="55">
        <f>VLOOKUP($BK235,[1]TaxYear2022!$A$2:$J$433,7,FALSE)</f>
        <v>0</v>
      </c>
      <c r="Z235" s="60"/>
      <c r="AB235" s="54">
        <f>VLOOKUP($BK235,[1]TaxYear2023!$A$2:$J$433,5,FALSE)</f>
        <v>2.0105</v>
      </c>
      <c r="AC235" s="54">
        <f>VLOOKUP($BK235,[1]TaxYear2023!$A$2:$J$433,6,FALSE)</f>
        <v>0.46379999999999999</v>
      </c>
      <c r="AD235" s="55">
        <f>VLOOKUP($BK235,[1]TaxYear2023!$A$2:$J$433,7,FALSE)</f>
        <v>0</v>
      </c>
      <c r="AF235" s="60"/>
      <c r="AH235" s="54">
        <f>VLOOKUP($BK235,[1]TaxYear2024!$A$2:$J$433,5,FALSE)</f>
        <v>2.0105</v>
      </c>
      <c r="AI235" s="54">
        <f>VLOOKUP($BK235,[1]TaxYear2024!$A$2:$J$433,6,FALSE)</f>
        <v>0.46379999999999999</v>
      </c>
      <c r="AJ235" s="55">
        <f>VLOOKUP($BK235,[1]TaxYear2024!$A$2:$J$433,7,FALSE)</f>
        <v>0</v>
      </c>
      <c r="AL235" s="60"/>
      <c r="AN235" s="54">
        <f>VLOOKUP($BK235,[1]TaxYear2025!$A$2:$J$433,5,FALSE)</f>
        <v>2.0105</v>
      </c>
      <c r="AO235" s="54">
        <f>VLOOKUP($BK235,[1]TaxYear2025!$A$2:$J$433,6,FALSE)</f>
        <v>0.56379999999999997</v>
      </c>
      <c r="AP235" s="55">
        <f>VLOOKUP($BK235,[1]TaxYear2025!$A$2:$J$433,7,FALSE)</f>
        <v>0</v>
      </c>
      <c r="AQ235" s="56">
        <f t="shared" si="40"/>
        <v>0</v>
      </c>
      <c r="AR235" s="56">
        <f t="shared" si="40"/>
        <v>0</v>
      </c>
      <c r="AS235" s="56">
        <f t="shared" si="40"/>
        <v>0</v>
      </c>
      <c r="AT235" s="57">
        <f t="shared" si="41"/>
        <v>0</v>
      </c>
      <c r="AU235" s="56">
        <f t="shared" si="41"/>
        <v>0</v>
      </c>
      <c r="AV235" s="58">
        <f t="shared" si="41"/>
        <v>0</v>
      </c>
      <c r="AW235" s="56">
        <f t="shared" si="42"/>
        <v>0</v>
      </c>
      <c r="AX235" s="56">
        <f t="shared" si="42"/>
        <v>0</v>
      </c>
      <c r="AY235" s="58">
        <f t="shared" si="42"/>
        <v>0</v>
      </c>
      <c r="AZ235" s="56">
        <f t="shared" si="43"/>
        <v>0</v>
      </c>
      <c r="BA235" s="56">
        <f t="shared" si="43"/>
        <v>0</v>
      </c>
      <c r="BB235" s="58">
        <f t="shared" si="43"/>
        <v>0</v>
      </c>
      <c r="BC235" s="56">
        <f t="shared" si="39"/>
        <v>0</v>
      </c>
      <c r="BD235" s="56">
        <f t="shared" si="39"/>
        <v>0</v>
      </c>
      <c r="BE235" s="58">
        <f t="shared" si="39"/>
        <v>0</v>
      </c>
      <c r="BF235" s="56">
        <f t="shared" si="37"/>
        <v>0</v>
      </c>
      <c r="BG235" s="56">
        <f t="shared" si="37"/>
        <v>0.21561017680034489</v>
      </c>
      <c r="BH235" s="58">
        <f t="shared" si="37"/>
        <v>0</v>
      </c>
      <c r="BJ235" s="18" t="s">
        <v>181</v>
      </c>
      <c r="BK235" s="18" t="str">
        <f t="shared" si="36"/>
        <v>050LAWRENCESAINT JOSEPH</v>
      </c>
    </row>
    <row r="236" spans="1:63" x14ac:dyDescent="0.25">
      <c r="A236" s="18" t="s">
        <v>182</v>
      </c>
      <c r="D236" s="53">
        <f>VLOOKUP($BK236,[1]TaxYear2019!$A$2:$J$433,5,FALSE)</f>
        <v>2.9588999999999999</v>
      </c>
      <c r="E236" s="54">
        <f>VLOOKUP($BK236,[1]TaxYear2019!$A$2:$J$433,6,FALSE)</f>
        <v>0</v>
      </c>
      <c r="F236" s="55">
        <f>VLOOKUP($BK236,[1]TaxYear2019!$A$2:$J$433,7,FALSE)</f>
        <v>0</v>
      </c>
      <c r="J236" s="54">
        <f>VLOOKUP($BK236,[1]TaxYear2020!$A$2:$J$433,5,FALSE)</f>
        <v>2.9588999999999999</v>
      </c>
      <c r="K236" s="54">
        <f>VLOOKUP($BK236,[1]TaxYear2020!$A$2:$J$433,6,FALSE)</f>
        <v>0</v>
      </c>
      <c r="L236" s="55">
        <f>VLOOKUP($BK236,[1]TaxYear2020!$A$2:$J$433,7,FALSE)</f>
        <v>0</v>
      </c>
      <c r="P236" s="54">
        <f>VLOOKUP($BK236,[1]TaxYear2021!$A$2:$J$433,5,FALSE)</f>
        <v>2.9588999999999999</v>
      </c>
      <c r="Q236" s="54">
        <f>VLOOKUP($BK236,[1]TaxYear2021!$A$2:$J$433,6,FALSE)</f>
        <v>0</v>
      </c>
      <c r="R236" s="54">
        <f>VLOOKUP($BK236,[1]TaxYear2021!$A$2:$J$433,7,FALSE)</f>
        <v>0</v>
      </c>
      <c r="S236" s="53">
        <v>2.0105</v>
      </c>
      <c r="V236" s="54">
        <f>VLOOKUP($BK236,[1]TaxYear2022!$A$2:$J$433,5,FALSE)</f>
        <v>2.0105</v>
      </c>
      <c r="W236" s="54">
        <f>VLOOKUP($BK236,[1]TaxYear2022!$A$2:$J$433,6,FALSE)</f>
        <v>0</v>
      </c>
      <c r="X236" s="55">
        <f>VLOOKUP($BK236,[1]TaxYear2022!$A$2:$J$433,7,FALSE)</f>
        <v>0</v>
      </c>
      <c r="AB236" s="54">
        <f>VLOOKUP($BK236,[1]TaxYear2023!$A$2:$J$433,5,FALSE)</f>
        <v>2.0105</v>
      </c>
      <c r="AC236" s="54">
        <f>VLOOKUP($BK236,[1]TaxYear2023!$A$2:$J$433,6,FALSE)</f>
        <v>0</v>
      </c>
      <c r="AD236" s="55">
        <f>VLOOKUP($BK236,[1]TaxYear2023!$A$2:$J$433,7,FALSE)</f>
        <v>0</v>
      </c>
      <c r="AH236" s="54">
        <f>VLOOKUP($BK236,[1]TaxYear2024!$A$2:$J$433,5,FALSE)</f>
        <v>2.0105</v>
      </c>
      <c r="AI236" s="54">
        <f>VLOOKUP($BK236,[1]TaxYear2024!$A$2:$J$433,6,FALSE)</f>
        <v>0</v>
      </c>
      <c r="AJ236" s="55">
        <f>VLOOKUP($BK236,[1]TaxYear2024!$A$2:$J$433,7,FALSE)</f>
        <v>0</v>
      </c>
      <c r="AN236" s="54">
        <f>VLOOKUP($BK236,[1]TaxYear2025!$A$2:$J$433,5,FALSE)</f>
        <v>2.0105</v>
      </c>
      <c r="AO236" s="54">
        <f>VLOOKUP($BK236,[1]TaxYear2025!$A$2:$J$433,6,FALSE)</f>
        <v>0</v>
      </c>
      <c r="AP236" s="55">
        <f>VLOOKUP($BK236,[1]TaxYear2025!$A$2:$J$433,7,FALSE)</f>
        <v>0</v>
      </c>
      <c r="AQ236" s="56">
        <f t="shared" si="40"/>
        <v>0</v>
      </c>
      <c r="AR236" s="56">
        <f t="shared" si="40"/>
        <v>0</v>
      </c>
      <c r="AS236" s="56">
        <f t="shared" si="40"/>
        <v>0</v>
      </c>
      <c r="AT236" s="57">
        <f t="shared" si="41"/>
        <v>0</v>
      </c>
      <c r="AU236" s="56">
        <f t="shared" si="41"/>
        <v>0</v>
      </c>
      <c r="AV236" s="58">
        <f t="shared" si="41"/>
        <v>0</v>
      </c>
      <c r="AW236" s="56">
        <f t="shared" si="42"/>
        <v>0</v>
      </c>
      <c r="AX236" s="56">
        <f t="shared" si="42"/>
        <v>0</v>
      </c>
      <c r="AY236" s="58">
        <f t="shared" si="42"/>
        <v>0</v>
      </c>
      <c r="AZ236" s="56">
        <f t="shared" si="43"/>
        <v>0</v>
      </c>
      <c r="BA236" s="56">
        <f t="shared" si="43"/>
        <v>0</v>
      </c>
      <c r="BB236" s="58">
        <f t="shared" si="43"/>
        <v>0</v>
      </c>
      <c r="BC236" s="56">
        <f t="shared" si="39"/>
        <v>0</v>
      </c>
      <c r="BD236" s="56">
        <f t="shared" si="39"/>
        <v>0</v>
      </c>
      <c r="BE236" s="58">
        <f t="shared" si="39"/>
        <v>0</v>
      </c>
      <c r="BF236" s="56">
        <f t="shared" si="37"/>
        <v>0</v>
      </c>
      <c r="BG236" s="56">
        <f t="shared" si="37"/>
        <v>0</v>
      </c>
      <c r="BH236" s="58">
        <f t="shared" si="37"/>
        <v>0</v>
      </c>
      <c r="BJ236" s="18" t="s">
        <v>181</v>
      </c>
      <c r="BK236" s="18" t="str">
        <f t="shared" si="36"/>
        <v>050LAWRENCE</v>
      </c>
    </row>
    <row r="237" spans="1:63" x14ac:dyDescent="0.25">
      <c r="A237" s="18" t="s">
        <v>186</v>
      </c>
      <c r="B237" s="18" t="s">
        <v>554</v>
      </c>
      <c r="D237" s="53">
        <f>VLOOKUP($BK237,[1]TaxYear2019!$A$2:$J$433,5,FALSE)</f>
        <v>2.2940999999999998</v>
      </c>
      <c r="E237" s="54">
        <f>VLOOKUP($BK237,[1]TaxYear2019!$A$2:$J$433,6,FALSE)</f>
        <v>1.35</v>
      </c>
      <c r="F237" s="55">
        <f>VLOOKUP($BK237,[1]TaxYear2019!$A$2:$J$433,7,FALSE)</f>
        <v>0</v>
      </c>
      <c r="G237" s="54">
        <v>1.8837999999999999</v>
      </c>
      <c r="H237" s="54">
        <v>1.1253</v>
      </c>
      <c r="J237" s="54">
        <f>VLOOKUP($BK237,[1]TaxYear2020!$A$2:$J$433,5,FALSE)</f>
        <v>1.8837999999999999</v>
      </c>
      <c r="K237" s="54">
        <f>VLOOKUP($BK237,[1]TaxYear2020!$A$2:$J$433,6,FALSE)</f>
        <v>1.1253</v>
      </c>
      <c r="L237" s="55">
        <f>VLOOKUP($BK237,[1]TaxYear2020!$A$2:$J$433,7,FALSE)</f>
        <v>0</v>
      </c>
      <c r="P237" s="54">
        <f>VLOOKUP($BK237,[1]TaxYear2021!$A$2:$J$433,5,FALSE)</f>
        <v>1.8837999999999999</v>
      </c>
      <c r="Q237" s="54">
        <f>VLOOKUP($BK237,[1]TaxYear2021!$A$2:$J$433,6,FALSE)</f>
        <v>1.1299999999999999</v>
      </c>
      <c r="R237" s="54">
        <f>VLOOKUP($BK237,[1]TaxYear2021!$A$2:$J$433,7,FALSE)</f>
        <v>0</v>
      </c>
      <c r="V237" s="54">
        <f>VLOOKUP($BK237,[1]TaxYear2022!$A$2:$J$433,5,FALSE)</f>
        <v>1.8837999999999999</v>
      </c>
      <c r="W237" s="54">
        <f>VLOOKUP($BK237,[1]TaxYear2022!$A$2:$J$433,6,FALSE)</f>
        <v>1.1299999999999999</v>
      </c>
      <c r="X237" s="55">
        <f>VLOOKUP($BK237,[1]TaxYear2022!$A$2:$J$433,7,FALSE)</f>
        <v>0</v>
      </c>
      <c r="AB237" s="54">
        <f>VLOOKUP($BK237,[1]TaxYear2023!$A$2:$J$433,5,FALSE)</f>
        <v>1.8837999999999999</v>
      </c>
      <c r="AC237" s="54">
        <f>VLOOKUP($BK237,[1]TaxYear2023!$A$2:$J$433,6,FALSE)</f>
        <v>1.1299999999999999</v>
      </c>
      <c r="AD237" s="55">
        <f>VLOOKUP($BK237,[1]TaxYear2023!$A$2:$J$433,7,FALSE)</f>
        <v>0</v>
      </c>
      <c r="AH237" s="54">
        <f>VLOOKUP($BK237,[1]TaxYear2024!$A$2:$J$433,5,FALSE)</f>
        <v>1.8837999999999999</v>
      </c>
      <c r="AI237" s="54">
        <f>VLOOKUP($BK237,[1]TaxYear2024!$A$2:$J$433,6,FALSE)</f>
        <v>1.1299999999999999</v>
      </c>
      <c r="AJ237" s="55">
        <f>VLOOKUP($BK237,[1]TaxYear2024!$A$2:$J$433,7,FALSE)</f>
        <v>0</v>
      </c>
      <c r="AK237" s="53">
        <v>1.0335000000000001</v>
      </c>
      <c r="AL237" s="54">
        <v>0.65649999999999997</v>
      </c>
      <c r="AN237" s="54">
        <f>VLOOKUP($BK237,[1]TaxYear2025!$A$2:$J$433,5,FALSE)</f>
        <v>1.0335000000000001</v>
      </c>
      <c r="AO237" s="54">
        <f>VLOOKUP($BK237,[1]TaxYear2025!$A$2:$J$433,6,FALSE)</f>
        <v>0.65649999999999997</v>
      </c>
      <c r="AP237" s="55">
        <f>VLOOKUP($BK237,[1]TaxYear2025!$A$2:$J$433,7,FALSE)</f>
        <v>0</v>
      </c>
      <c r="AQ237" s="56">
        <f t="shared" si="40"/>
        <v>0</v>
      </c>
      <c r="AR237" s="56">
        <f t="shared" si="40"/>
        <v>0</v>
      </c>
      <c r="AS237" s="56">
        <f t="shared" si="40"/>
        <v>0</v>
      </c>
      <c r="AT237" s="57">
        <f t="shared" si="41"/>
        <v>0</v>
      </c>
      <c r="AU237" s="56">
        <f t="shared" si="41"/>
        <v>4.1766640007108169E-3</v>
      </c>
      <c r="AV237" s="58">
        <f t="shared" si="41"/>
        <v>0</v>
      </c>
      <c r="AW237" s="56">
        <f t="shared" si="42"/>
        <v>0</v>
      </c>
      <c r="AX237" s="56">
        <f t="shared" si="42"/>
        <v>0</v>
      </c>
      <c r="AY237" s="58">
        <f t="shared" si="42"/>
        <v>0</v>
      </c>
      <c r="AZ237" s="56">
        <f t="shared" si="43"/>
        <v>0</v>
      </c>
      <c r="BA237" s="56">
        <f t="shared" si="43"/>
        <v>0</v>
      </c>
      <c r="BB237" s="58">
        <f t="shared" si="43"/>
        <v>0</v>
      </c>
      <c r="BC237" s="56">
        <f t="shared" si="39"/>
        <v>0</v>
      </c>
      <c r="BD237" s="56">
        <f t="shared" si="39"/>
        <v>0</v>
      </c>
      <c r="BE237" s="58">
        <f t="shared" si="39"/>
        <v>0</v>
      </c>
      <c r="BF237" s="56">
        <f t="shared" si="37"/>
        <v>0</v>
      </c>
      <c r="BG237" s="56">
        <f t="shared" si="37"/>
        <v>0</v>
      </c>
      <c r="BH237" s="58">
        <f t="shared" si="37"/>
        <v>0</v>
      </c>
      <c r="BJ237" s="18" t="s">
        <v>185</v>
      </c>
      <c r="BK237" s="18" t="str">
        <f t="shared" si="36"/>
        <v>051LEWISHOHENWALD</v>
      </c>
    </row>
    <row r="238" spans="1:63" x14ac:dyDescent="0.25">
      <c r="A238" s="18" t="s">
        <v>186</v>
      </c>
      <c r="D238" s="53">
        <f>VLOOKUP($BK238,[1]TaxYear2019!$A$2:$J$433,5,FALSE)</f>
        <v>2.2940999999999998</v>
      </c>
      <c r="E238" s="54">
        <f>VLOOKUP($BK238,[1]TaxYear2019!$A$2:$J$433,6,FALSE)</f>
        <v>0</v>
      </c>
      <c r="F238" s="55">
        <f>VLOOKUP($BK238,[1]TaxYear2019!$A$2:$J$433,7,FALSE)</f>
        <v>0</v>
      </c>
      <c r="G238" s="54">
        <v>1.8837999999999999</v>
      </c>
      <c r="J238" s="54">
        <f>VLOOKUP($BK238,[1]TaxYear2020!$A$2:$J$433,5,FALSE)</f>
        <v>1.8837999999999999</v>
      </c>
      <c r="K238" s="54">
        <f>VLOOKUP($BK238,[1]TaxYear2020!$A$2:$J$433,6,FALSE)</f>
        <v>0</v>
      </c>
      <c r="L238" s="55">
        <f>VLOOKUP($BK238,[1]TaxYear2020!$A$2:$J$433,7,FALSE)</f>
        <v>0</v>
      </c>
      <c r="P238" s="54">
        <f>VLOOKUP($BK238,[1]TaxYear2021!$A$2:$J$433,5,FALSE)</f>
        <v>1.8837999999999999</v>
      </c>
      <c r="Q238" s="54">
        <f>VLOOKUP($BK238,[1]TaxYear2021!$A$2:$J$433,6,FALSE)</f>
        <v>0</v>
      </c>
      <c r="R238" s="54">
        <f>VLOOKUP($BK238,[1]TaxYear2021!$A$2:$J$433,7,FALSE)</f>
        <v>0</v>
      </c>
      <c r="V238" s="54">
        <f>VLOOKUP($BK238,[1]TaxYear2022!$A$2:$J$433,5,FALSE)</f>
        <v>1.8837999999999999</v>
      </c>
      <c r="W238" s="54">
        <f>VLOOKUP($BK238,[1]TaxYear2022!$A$2:$J$433,6,FALSE)</f>
        <v>0</v>
      </c>
      <c r="X238" s="55">
        <f>VLOOKUP($BK238,[1]TaxYear2022!$A$2:$J$433,7,FALSE)</f>
        <v>0</v>
      </c>
      <c r="AB238" s="54">
        <f>VLOOKUP($BK238,[1]TaxYear2023!$A$2:$J$433,5,FALSE)</f>
        <v>1.8837999999999999</v>
      </c>
      <c r="AC238" s="54">
        <f>VLOOKUP($BK238,[1]TaxYear2023!$A$2:$J$433,6,FALSE)</f>
        <v>0</v>
      </c>
      <c r="AD238" s="55">
        <f>VLOOKUP($BK238,[1]TaxYear2023!$A$2:$J$433,7,FALSE)</f>
        <v>0</v>
      </c>
      <c r="AH238" s="54">
        <f>VLOOKUP($BK238,[1]TaxYear2024!$A$2:$J$433,5,FALSE)</f>
        <v>1.8837999999999999</v>
      </c>
      <c r="AI238" s="54">
        <f>VLOOKUP($BK238,[1]TaxYear2024!$A$2:$J$433,6,FALSE)</f>
        <v>0</v>
      </c>
      <c r="AJ238" s="55">
        <f>VLOOKUP($BK238,[1]TaxYear2024!$A$2:$J$433,7,FALSE)</f>
        <v>0</v>
      </c>
      <c r="AK238" s="53">
        <v>1.0335000000000001</v>
      </c>
      <c r="AN238" s="54">
        <f>VLOOKUP($BK238,[1]TaxYear2025!$A$2:$J$433,5,FALSE)</f>
        <v>1.0335000000000001</v>
      </c>
      <c r="AO238" s="54">
        <f>VLOOKUP($BK238,[1]TaxYear2025!$A$2:$J$433,6,FALSE)</f>
        <v>0</v>
      </c>
      <c r="AP238" s="55">
        <f>VLOOKUP($BK238,[1]TaxYear2025!$A$2:$J$433,7,FALSE)</f>
        <v>0</v>
      </c>
      <c r="AQ238" s="56">
        <f t="shared" si="40"/>
        <v>0</v>
      </c>
      <c r="AR238" s="56">
        <f t="shared" si="40"/>
        <v>0</v>
      </c>
      <c r="AS238" s="56">
        <f t="shared" si="40"/>
        <v>0</v>
      </c>
      <c r="AT238" s="57">
        <f t="shared" si="41"/>
        <v>0</v>
      </c>
      <c r="AU238" s="56">
        <f t="shared" si="41"/>
        <v>0</v>
      </c>
      <c r="AV238" s="58">
        <f t="shared" si="41"/>
        <v>0</v>
      </c>
      <c r="AW238" s="56">
        <f t="shared" si="42"/>
        <v>0</v>
      </c>
      <c r="AX238" s="56">
        <f t="shared" si="42"/>
        <v>0</v>
      </c>
      <c r="AY238" s="58">
        <f t="shared" si="42"/>
        <v>0</v>
      </c>
      <c r="AZ238" s="56">
        <f t="shared" si="43"/>
        <v>0</v>
      </c>
      <c r="BA238" s="56">
        <f t="shared" si="43"/>
        <v>0</v>
      </c>
      <c r="BB238" s="58">
        <f t="shared" si="43"/>
        <v>0</v>
      </c>
      <c r="BC238" s="56">
        <f t="shared" si="39"/>
        <v>0</v>
      </c>
      <c r="BD238" s="56">
        <f t="shared" si="39"/>
        <v>0</v>
      </c>
      <c r="BE238" s="58">
        <f t="shared" si="39"/>
        <v>0</v>
      </c>
      <c r="BF238" s="56">
        <f t="shared" si="37"/>
        <v>0</v>
      </c>
      <c r="BG238" s="56">
        <f t="shared" si="37"/>
        <v>0</v>
      </c>
      <c r="BH238" s="58">
        <f t="shared" si="37"/>
        <v>0</v>
      </c>
      <c r="BJ238" s="18" t="s">
        <v>185</v>
      </c>
      <c r="BK238" s="18" t="str">
        <f t="shared" si="36"/>
        <v>051LEWIS</v>
      </c>
    </row>
    <row r="239" spans="1:63" x14ac:dyDescent="0.25">
      <c r="A239" s="18" t="s">
        <v>190</v>
      </c>
      <c r="B239" s="18" t="s">
        <v>482</v>
      </c>
      <c r="D239" s="53">
        <f>VLOOKUP($BK239,[1]TaxYear2019!$A$2:$J$433,5,FALSE)</f>
        <v>2.1019999999999999</v>
      </c>
      <c r="E239" s="54">
        <f>VLOOKUP($BK239,[1]TaxYear2019!$A$2:$J$433,6,FALSE)</f>
        <v>0.2122</v>
      </c>
      <c r="F239" s="55">
        <f>VLOOKUP($BK239,[1]TaxYear2019!$A$2:$J$433,7,FALSE)</f>
        <v>0</v>
      </c>
      <c r="J239" s="54">
        <f>VLOOKUP($BK239,[1]TaxYear2020!$A$2:$J$433,5,FALSE)</f>
        <v>2.1019999999999999</v>
      </c>
      <c r="K239" s="54">
        <f>VLOOKUP($BK239,[1]TaxYear2020!$A$2:$J$433,6,FALSE)</f>
        <v>0.2122</v>
      </c>
      <c r="L239" s="55">
        <f>VLOOKUP($BK239,[1]TaxYear2020!$A$2:$J$433,7,FALSE)</f>
        <v>0</v>
      </c>
      <c r="P239" s="54">
        <f>VLOOKUP($BK239,[1]TaxYear2021!$A$2:$J$433,5,FALSE)</f>
        <v>2.1019999999999999</v>
      </c>
      <c r="Q239" s="54">
        <f>VLOOKUP($BK239,[1]TaxYear2021!$A$2:$J$433,6,FALSE)</f>
        <v>0.21</v>
      </c>
      <c r="R239" s="54">
        <f>VLOOKUP($BK239,[1]TaxYear2021!$A$2:$J$433,7,FALSE)</f>
        <v>0</v>
      </c>
      <c r="V239" s="54">
        <f>VLOOKUP($BK239,[1]TaxYear2022!$A$2:$J$433,5,FALSE)</f>
        <v>2.1019999999999999</v>
      </c>
      <c r="W239" s="54">
        <f>VLOOKUP($BK239,[1]TaxYear2022!$A$2:$J$433,6,FALSE)</f>
        <v>0.19</v>
      </c>
      <c r="X239" s="55">
        <f>VLOOKUP($BK239,[1]TaxYear2022!$A$2:$J$433,7,FALSE)</f>
        <v>0</v>
      </c>
      <c r="AB239" s="54">
        <f>VLOOKUP($BK239,[1]TaxYear2023!$A$2:$J$433,5,FALSE)</f>
        <v>2.8820000000000001</v>
      </c>
      <c r="AC239" s="54">
        <f>VLOOKUP($BK239,[1]TaxYear2023!$A$2:$J$433,6,FALSE)</f>
        <v>0.19</v>
      </c>
      <c r="AD239" s="55">
        <f>VLOOKUP($BK239,[1]TaxYear2023!$A$2:$J$433,7,FALSE)</f>
        <v>0</v>
      </c>
      <c r="AE239" s="53">
        <v>1.8997999999999999</v>
      </c>
      <c r="AF239" s="54">
        <v>0.13120000000000001</v>
      </c>
      <c r="AH239" s="54">
        <f>VLOOKUP($BK239,[1]TaxYear2024!$A$2:$J$433,5,FALSE)</f>
        <v>1.8997999999999999</v>
      </c>
      <c r="AI239" s="54">
        <f>VLOOKUP($BK239,[1]TaxYear2024!$A$2:$J$433,6,FALSE)</f>
        <v>0.13</v>
      </c>
      <c r="AJ239" s="55">
        <f>VLOOKUP($BK239,[1]TaxYear2024!$A$2:$J$433,7,FALSE)</f>
        <v>0</v>
      </c>
      <c r="AN239" s="54">
        <f>VLOOKUP($BK239,[1]TaxYear2025!$A$2:$J$433,5,FALSE)</f>
        <v>1.8997999999999999</v>
      </c>
      <c r="AO239" s="54">
        <f>VLOOKUP($BK239,[1]TaxYear2025!$A$2:$J$433,6,FALSE)</f>
        <v>0.15</v>
      </c>
      <c r="AP239" s="55">
        <f>VLOOKUP($BK239,[1]TaxYear2025!$A$2:$J$433,7,FALSE)</f>
        <v>0</v>
      </c>
      <c r="AQ239" s="56">
        <f t="shared" si="40"/>
        <v>0</v>
      </c>
      <c r="AR239" s="56">
        <f t="shared" si="40"/>
        <v>0</v>
      </c>
      <c r="AS239" s="56">
        <f t="shared" si="40"/>
        <v>0</v>
      </c>
      <c r="AT239" s="57">
        <f t="shared" si="41"/>
        <v>0</v>
      </c>
      <c r="AU239" s="56">
        <f t="shared" si="41"/>
        <v>-1.0367577756833168E-2</v>
      </c>
      <c r="AV239" s="58">
        <f t="shared" si="41"/>
        <v>0</v>
      </c>
      <c r="AW239" s="56">
        <f t="shared" si="42"/>
        <v>0</v>
      </c>
      <c r="AX239" s="56">
        <f t="shared" si="42"/>
        <v>-9.5238095238095233E-2</v>
      </c>
      <c r="AY239" s="58">
        <f t="shared" si="42"/>
        <v>0</v>
      </c>
      <c r="AZ239" s="56">
        <f t="shared" si="43"/>
        <v>0.37107516650808758</v>
      </c>
      <c r="BA239" s="56">
        <f t="shared" si="43"/>
        <v>0</v>
      </c>
      <c r="BB239" s="58">
        <f t="shared" si="43"/>
        <v>0</v>
      </c>
      <c r="BC239" s="56">
        <f t="shared" si="39"/>
        <v>0</v>
      </c>
      <c r="BD239" s="56">
        <f t="shared" si="39"/>
        <v>-9.1463414634146423E-3</v>
      </c>
      <c r="BE239" s="58">
        <f t="shared" si="39"/>
        <v>0</v>
      </c>
      <c r="BF239" s="56">
        <f t="shared" si="37"/>
        <v>0</v>
      </c>
      <c r="BG239" s="56">
        <f t="shared" si="37"/>
        <v>0.15384615384615374</v>
      </c>
      <c r="BH239" s="58">
        <f t="shared" si="37"/>
        <v>0</v>
      </c>
      <c r="BJ239" s="18" t="s">
        <v>189</v>
      </c>
      <c r="BK239" s="18" t="str">
        <f t="shared" si="36"/>
        <v>052LINCOLNARDMORE</v>
      </c>
    </row>
    <row r="240" spans="1:63" x14ac:dyDescent="0.25">
      <c r="A240" s="18" t="s">
        <v>190</v>
      </c>
      <c r="B240" s="18" t="s">
        <v>555</v>
      </c>
      <c r="D240" s="53">
        <f>VLOOKUP($BK240,[1]TaxYear2019!$A$2:$J$433,5,FALSE)</f>
        <v>2.1019999999999999</v>
      </c>
      <c r="E240" s="54">
        <f>VLOOKUP($BK240,[1]TaxYear2019!$A$2:$J$433,6,FALSE)</f>
        <v>1.5</v>
      </c>
      <c r="F240" s="55">
        <f>VLOOKUP($BK240,[1]TaxYear2019!$A$2:$J$433,7,FALSE)</f>
        <v>0</v>
      </c>
      <c r="J240" s="54">
        <f>VLOOKUP($BK240,[1]TaxYear2020!$A$2:$J$433,5,FALSE)</f>
        <v>2.1019999999999999</v>
      </c>
      <c r="K240" s="54">
        <f>VLOOKUP($BK240,[1]TaxYear2020!$A$2:$J$433,6,FALSE)</f>
        <v>1.5</v>
      </c>
      <c r="L240" s="55">
        <f>VLOOKUP($BK240,[1]TaxYear2020!$A$2:$J$433,7,FALSE)</f>
        <v>0</v>
      </c>
      <c r="P240" s="54">
        <f>VLOOKUP($BK240,[1]TaxYear2021!$A$2:$J$433,5,FALSE)</f>
        <v>2.1019999999999999</v>
      </c>
      <c r="Q240" s="54">
        <f>VLOOKUP($BK240,[1]TaxYear2021!$A$2:$J$433,6,FALSE)</f>
        <v>1.5</v>
      </c>
      <c r="R240" s="54">
        <f>VLOOKUP($BK240,[1]TaxYear2021!$A$2:$J$433,7,FALSE)</f>
        <v>0</v>
      </c>
      <c r="V240" s="54">
        <f>VLOOKUP($BK240,[1]TaxYear2022!$A$2:$J$433,5,FALSE)</f>
        <v>2.1019999999999999</v>
      </c>
      <c r="W240" s="54">
        <f>VLOOKUP($BK240,[1]TaxYear2022!$A$2:$J$433,6,FALSE)</f>
        <v>1.5</v>
      </c>
      <c r="X240" s="55">
        <f>VLOOKUP($BK240,[1]TaxYear2022!$A$2:$J$433,7,FALSE)</f>
        <v>0</v>
      </c>
      <c r="AB240" s="54">
        <f>VLOOKUP($BK240,[1]TaxYear2023!$A$2:$J$433,5,FALSE)</f>
        <v>2.8820000000000001</v>
      </c>
      <c r="AC240" s="54">
        <f>VLOOKUP($BK240,[1]TaxYear2023!$A$2:$J$433,6,FALSE)</f>
        <v>1.8</v>
      </c>
      <c r="AD240" s="55">
        <f>VLOOKUP($BK240,[1]TaxYear2023!$A$2:$J$433,7,FALSE)</f>
        <v>0</v>
      </c>
      <c r="AE240" s="53">
        <v>1.8997999999999999</v>
      </c>
      <c r="AF240" s="54">
        <v>1.3667</v>
      </c>
      <c r="AH240" s="54">
        <f>VLOOKUP($BK240,[1]TaxYear2024!$A$2:$J$433,5,FALSE)</f>
        <v>1.8997999999999999</v>
      </c>
      <c r="AI240" s="54">
        <f>VLOOKUP($BK240,[1]TaxYear2024!$A$2:$J$433,6,FALSE)</f>
        <v>1.3667</v>
      </c>
      <c r="AJ240" s="55">
        <f>VLOOKUP($BK240,[1]TaxYear2024!$A$2:$J$433,7,FALSE)</f>
        <v>0</v>
      </c>
      <c r="AN240" s="54">
        <f>VLOOKUP($BK240,[1]TaxYear2025!$A$2:$J$433,5,FALSE)</f>
        <v>1.8997999999999999</v>
      </c>
      <c r="AO240" s="54">
        <f>VLOOKUP($BK240,[1]TaxYear2025!$A$2:$J$433,6,FALSE)</f>
        <v>1.3667</v>
      </c>
      <c r="AP240" s="55">
        <f>VLOOKUP($BK240,[1]TaxYear2025!$A$2:$J$433,7,FALSE)</f>
        <v>0</v>
      </c>
      <c r="AQ240" s="56">
        <f t="shared" si="40"/>
        <v>0</v>
      </c>
      <c r="AR240" s="56">
        <f t="shared" si="40"/>
        <v>0</v>
      </c>
      <c r="AS240" s="56">
        <f t="shared" si="40"/>
        <v>0</v>
      </c>
      <c r="AT240" s="57">
        <f t="shared" si="41"/>
        <v>0</v>
      </c>
      <c r="AU240" s="56">
        <f t="shared" si="41"/>
        <v>0</v>
      </c>
      <c r="AV240" s="58">
        <f t="shared" si="41"/>
        <v>0</v>
      </c>
      <c r="AW240" s="56">
        <f t="shared" si="42"/>
        <v>0</v>
      </c>
      <c r="AX240" s="56">
        <f t="shared" si="42"/>
        <v>0</v>
      </c>
      <c r="AY240" s="58">
        <f t="shared" si="42"/>
        <v>0</v>
      </c>
      <c r="AZ240" s="56">
        <f t="shared" si="43"/>
        <v>0.37107516650808758</v>
      </c>
      <c r="BA240" s="56">
        <f t="shared" si="43"/>
        <v>0.19999999999999996</v>
      </c>
      <c r="BB240" s="58">
        <f t="shared" si="43"/>
        <v>0</v>
      </c>
      <c r="BC240" s="56">
        <f t="shared" si="39"/>
        <v>0</v>
      </c>
      <c r="BD240" s="56">
        <f t="shared" si="39"/>
        <v>0</v>
      </c>
      <c r="BE240" s="58">
        <f t="shared" si="39"/>
        <v>0</v>
      </c>
      <c r="BF240" s="56">
        <f t="shared" si="37"/>
        <v>0</v>
      </c>
      <c r="BG240" s="56">
        <f t="shared" si="37"/>
        <v>0</v>
      </c>
      <c r="BH240" s="58">
        <f t="shared" si="37"/>
        <v>0</v>
      </c>
      <c r="BJ240" s="18" t="s">
        <v>189</v>
      </c>
      <c r="BK240" s="18" t="str">
        <f t="shared" si="36"/>
        <v>052LINCOLNFAYETTEVILLE</v>
      </c>
    </row>
    <row r="241" spans="1:63" x14ac:dyDescent="0.25">
      <c r="A241" s="18" t="s">
        <v>190</v>
      </c>
      <c r="B241" s="18" t="s">
        <v>556</v>
      </c>
      <c r="D241" s="53">
        <f>VLOOKUP($BK241,[1]TaxYear2019!$A$2:$J$433,5,FALSE)</f>
        <v>2.1019999999999999</v>
      </c>
      <c r="E241" s="54">
        <f>VLOOKUP($BK241,[1]TaxYear2019!$A$2:$J$433,6,FALSE)</f>
        <v>0.76700000000000002</v>
      </c>
      <c r="F241" s="55">
        <f>VLOOKUP($BK241,[1]TaxYear2019!$A$2:$J$433,7,FALSE)</f>
        <v>0</v>
      </c>
      <c r="J241" s="54">
        <f>VLOOKUP($BK241,[1]TaxYear2020!$A$2:$J$433,5,FALSE)</f>
        <v>2.1019999999999999</v>
      </c>
      <c r="K241" s="54">
        <f>VLOOKUP($BK241,[1]TaxYear2020!$A$2:$J$433,6,FALSE)</f>
        <v>0.76700000000000002</v>
      </c>
      <c r="L241" s="55">
        <f>VLOOKUP($BK241,[1]TaxYear2020!$A$2:$J$433,7,FALSE)</f>
        <v>0</v>
      </c>
      <c r="P241" s="54">
        <f>VLOOKUP($BK241,[1]TaxYear2021!$A$2:$J$433,5,FALSE)</f>
        <v>2.1019999999999999</v>
      </c>
      <c r="Q241" s="54">
        <f>VLOOKUP($BK241,[1]TaxYear2021!$A$2:$J$433,6,FALSE)</f>
        <v>0.76700000000000002</v>
      </c>
      <c r="R241" s="54">
        <f>VLOOKUP($BK241,[1]TaxYear2021!$A$2:$J$433,7,FALSE)</f>
        <v>0</v>
      </c>
      <c r="V241" s="54">
        <f>VLOOKUP($BK241,[1]TaxYear2022!$A$2:$J$433,5,FALSE)</f>
        <v>2.1019999999999999</v>
      </c>
      <c r="W241" s="54">
        <f>VLOOKUP($BK241,[1]TaxYear2022!$A$2:$J$433,6,FALSE)</f>
        <v>0.74280000000000002</v>
      </c>
      <c r="X241" s="55">
        <f>VLOOKUP($BK241,[1]TaxYear2022!$A$2:$J$433,7,FALSE)</f>
        <v>0</v>
      </c>
      <c r="AB241" s="54">
        <f>VLOOKUP($BK241,[1]TaxYear2023!$A$2:$J$433,5,FALSE)</f>
        <v>2.8820000000000001</v>
      </c>
      <c r="AC241" s="54">
        <f>VLOOKUP($BK241,[1]TaxYear2023!$A$2:$J$433,6,FALSE)</f>
        <v>1.2</v>
      </c>
      <c r="AD241" s="55">
        <f>VLOOKUP($BK241,[1]TaxYear2023!$A$2:$J$433,7,FALSE)</f>
        <v>0</v>
      </c>
      <c r="AE241" s="53">
        <v>1.8997999999999999</v>
      </c>
      <c r="AF241" s="54">
        <v>0.83299999999999996</v>
      </c>
      <c r="AH241" s="54">
        <f>VLOOKUP($BK241,[1]TaxYear2024!$A$2:$J$433,5,FALSE)</f>
        <v>1.8997999999999999</v>
      </c>
      <c r="AI241" s="54">
        <f>VLOOKUP($BK241,[1]TaxYear2024!$A$2:$J$433,6,FALSE)</f>
        <v>0.83299999999999996</v>
      </c>
      <c r="AJ241" s="55">
        <f>VLOOKUP($BK241,[1]TaxYear2024!$A$2:$J$433,7,FALSE)</f>
        <v>0</v>
      </c>
      <c r="AN241" s="54">
        <f>VLOOKUP($BK241,[1]TaxYear2025!$A$2:$J$433,5,FALSE)</f>
        <v>1.8997999999999999</v>
      </c>
      <c r="AO241" s="54">
        <f>VLOOKUP($BK241,[1]TaxYear2025!$A$2:$J$433,6,FALSE)</f>
        <v>0.83299999999999996</v>
      </c>
      <c r="AP241" s="55">
        <f>VLOOKUP($BK241,[1]TaxYear2025!$A$2:$J$433,7,FALSE)</f>
        <v>0</v>
      </c>
      <c r="AQ241" s="56">
        <f t="shared" si="40"/>
        <v>0</v>
      </c>
      <c r="AR241" s="56">
        <f t="shared" si="40"/>
        <v>0</v>
      </c>
      <c r="AS241" s="56">
        <f t="shared" si="40"/>
        <v>0</v>
      </c>
      <c r="AT241" s="57">
        <f t="shared" si="41"/>
        <v>0</v>
      </c>
      <c r="AU241" s="56">
        <f t="shared" si="41"/>
        <v>0</v>
      </c>
      <c r="AV241" s="58">
        <f t="shared" si="41"/>
        <v>0</v>
      </c>
      <c r="AW241" s="56">
        <f t="shared" si="42"/>
        <v>0</v>
      </c>
      <c r="AX241" s="56">
        <f t="shared" si="42"/>
        <v>-3.1551499348109524E-2</v>
      </c>
      <c r="AY241" s="58">
        <f t="shared" si="42"/>
        <v>0</v>
      </c>
      <c r="AZ241" s="56">
        <f t="shared" si="43"/>
        <v>0.37107516650808758</v>
      </c>
      <c r="BA241" s="56">
        <f t="shared" si="43"/>
        <v>0.61550888529886905</v>
      </c>
      <c r="BB241" s="58">
        <f t="shared" si="43"/>
        <v>0</v>
      </c>
      <c r="BC241" s="56">
        <f t="shared" si="39"/>
        <v>0</v>
      </c>
      <c r="BD241" s="56">
        <f t="shared" si="39"/>
        <v>0</v>
      </c>
      <c r="BE241" s="58">
        <f t="shared" si="39"/>
        <v>0</v>
      </c>
      <c r="BF241" s="56">
        <f t="shared" si="37"/>
        <v>0</v>
      </c>
      <c r="BG241" s="56">
        <f t="shared" si="37"/>
        <v>0</v>
      </c>
      <c r="BH241" s="58">
        <f t="shared" si="37"/>
        <v>0</v>
      </c>
      <c r="BJ241" s="18" t="s">
        <v>189</v>
      </c>
      <c r="BK241" s="18" t="str">
        <f t="shared" si="36"/>
        <v>052LINCOLNPETERSBURG</v>
      </c>
    </row>
    <row r="242" spans="1:63" x14ac:dyDescent="0.25">
      <c r="A242" s="18" t="s">
        <v>190</v>
      </c>
      <c r="D242" s="53">
        <f>VLOOKUP($BK242,[1]TaxYear2019!$A$2:$J$433,5,FALSE)</f>
        <v>2.1019999999999999</v>
      </c>
      <c r="E242" s="54">
        <f>VLOOKUP($BK242,[1]TaxYear2019!$A$2:$J$433,6,FALSE)</f>
        <v>0</v>
      </c>
      <c r="F242" s="55">
        <f>VLOOKUP($BK242,[1]TaxYear2019!$A$2:$J$433,7,FALSE)</f>
        <v>0</v>
      </c>
      <c r="J242" s="54">
        <f>VLOOKUP($BK242,[1]TaxYear2020!$A$2:$J$433,5,FALSE)</f>
        <v>2.1019999999999999</v>
      </c>
      <c r="K242" s="54">
        <f>VLOOKUP($BK242,[1]TaxYear2020!$A$2:$J$433,6,FALSE)</f>
        <v>0</v>
      </c>
      <c r="L242" s="55">
        <f>VLOOKUP($BK242,[1]TaxYear2020!$A$2:$J$433,7,FALSE)</f>
        <v>0</v>
      </c>
      <c r="P242" s="54">
        <f>VLOOKUP($BK242,[1]TaxYear2021!$A$2:$J$433,5,FALSE)</f>
        <v>2.1019999999999999</v>
      </c>
      <c r="Q242" s="54">
        <f>VLOOKUP($BK242,[1]TaxYear2021!$A$2:$J$433,6,FALSE)</f>
        <v>0</v>
      </c>
      <c r="R242" s="54">
        <f>VLOOKUP($BK242,[1]TaxYear2021!$A$2:$J$433,7,FALSE)</f>
        <v>0</v>
      </c>
      <c r="V242" s="54">
        <f>VLOOKUP($BK242,[1]TaxYear2022!$A$2:$J$433,5,FALSE)</f>
        <v>2.1019999999999999</v>
      </c>
      <c r="W242" s="54">
        <f>VLOOKUP($BK242,[1]TaxYear2022!$A$2:$J$433,6,FALSE)</f>
        <v>0</v>
      </c>
      <c r="X242" s="55">
        <f>VLOOKUP($BK242,[1]TaxYear2022!$A$2:$J$433,7,FALSE)</f>
        <v>0</v>
      </c>
      <c r="AB242" s="54">
        <f>VLOOKUP($BK242,[1]TaxYear2023!$A$2:$J$433,5,FALSE)</f>
        <v>2.8820000000000001</v>
      </c>
      <c r="AC242" s="54">
        <f>VLOOKUP($BK242,[1]TaxYear2023!$A$2:$J$433,6,FALSE)</f>
        <v>0</v>
      </c>
      <c r="AD242" s="55">
        <f>VLOOKUP($BK242,[1]TaxYear2023!$A$2:$J$433,7,FALSE)</f>
        <v>0</v>
      </c>
      <c r="AE242" s="53">
        <v>1.8997999999999999</v>
      </c>
      <c r="AH242" s="54">
        <f>VLOOKUP($BK242,[1]TaxYear2024!$A$2:$J$433,5,FALSE)</f>
        <v>1.8997999999999999</v>
      </c>
      <c r="AI242" s="54">
        <f>VLOOKUP($BK242,[1]TaxYear2024!$A$2:$J$433,6,FALSE)</f>
        <v>0</v>
      </c>
      <c r="AJ242" s="55">
        <f>VLOOKUP($BK242,[1]TaxYear2024!$A$2:$J$433,7,FALSE)</f>
        <v>0</v>
      </c>
      <c r="AN242" s="54">
        <f>VLOOKUP($BK242,[1]TaxYear2025!$A$2:$J$433,5,FALSE)</f>
        <v>1.8997999999999999</v>
      </c>
      <c r="AO242" s="54">
        <f>VLOOKUP($BK242,[1]TaxYear2025!$A$2:$J$433,6,FALSE)</f>
        <v>0</v>
      </c>
      <c r="AP242" s="55">
        <f>VLOOKUP($BK242,[1]TaxYear2025!$A$2:$J$433,7,FALSE)</f>
        <v>0</v>
      </c>
      <c r="AQ242" s="56">
        <f t="shared" si="40"/>
        <v>0</v>
      </c>
      <c r="AR242" s="56">
        <f t="shared" si="40"/>
        <v>0</v>
      </c>
      <c r="AS242" s="56">
        <f t="shared" si="40"/>
        <v>0</v>
      </c>
      <c r="AT242" s="57">
        <f t="shared" si="41"/>
        <v>0</v>
      </c>
      <c r="AU242" s="56">
        <f t="shared" si="41"/>
        <v>0</v>
      </c>
      <c r="AV242" s="58">
        <f t="shared" si="41"/>
        <v>0</v>
      </c>
      <c r="AW242" s="56">
        <f t="shared" si="42"/>
        <v>0</v>
      </c>
      <c r="AX242" s="56">
        <f t="shared" si="42"/>
        <v>0</v>
      </c>
      <c r="AY242" s="58">
        <f t="shared" si="42"/>
        <v>0</v>
      </c>
      <c r="AZ242" s="56">
        <f t="shared" si="43"/>
        <v>0.37107516650808758</v>
      </c>
      <c r="BA242" s="56">
        <f t="shared" si="43"/>
        <v>0</v>
      </c>
      <c r="BB242" s="58">
        <f t="shared" si="43"/>
        <v>0</v>
      </c>
      <c r="BC242" s="56">
        <f t="shared" si="39"/>
        <v>0</v>
      </c>
      <c r="BD242" s="56">
        <f t="shared" si="39"/>
        <v>0</v>
      </c>
      <c r="BE242" s="58">
        <f t="shared" si="39"/>
        <v>0</v>
      </c>
      <c r="BF242" s="56">
        <f t="shared" si="37"/>
        <v>0</v>
      </c>
      <c r="BG242" s="56">
        <f t="shared" si="37"/>
        <v>0</v>
      </c>
      <c r="BH242" s="58">
        <f t="shared" si="37"/>
        <v>0</v>
      </c>
      <c r="BJ242" s="18" t="s">
        <v>189</v>
      </c>
      <c r="BK242" s="18" t="str">
        <f t="shared" si="36"/>
        <v>052LINCOLN</v>
      </c>
    </row>
    <row r="243" spans="1:63" x14ac:dyDescent="0.25">
      <c r="A243" s="18" t="s">
        <v>194</v>
      </c>
      <c r="B243" s="18" t="s">
        <v>557</v>
      </c>
      <c r="D243" s="53">
        <f>VLOOKUP($BK243,[1]TaxYear2019!$A$2:$J$433,5,FALSE)</f>
        <v>1.5834999999999999</v>
      </c>
      <c r="E243" s="54">
        <f>VLOOKUP($BK243,[1]TaxYear2019!$A$2:$J$433,6,FALSE)</f>
        <v>0.99550000000000005</v>
      </c>
      <c r="F243" s="55">
        <f>VLOOKUP($BK243,[1]TaxYear2019!$A$2:$J$433,7,FALSE)</f>
        <v>0</v>
      </c>
      <c r="J243" s="54">
        <f>VLOOKUP($BK243,[1]TaxYear2020!$A$2:$J$433,5,FALSE)</f>
        <v>1.5896999999999999</v>
      </c>
      <c r="K243" s="54">
        <f>VLOOKUP($BK243,[1]TaxYear2020!$A$2:$J$433,6,FALSE)</f>
        <v>0.99550000000000005</v>
      </c>
      <c r="L243" s="55">
        <f>VLOOKUP($BK243,[1]TaxYear2020!$A$2:$J$433,7,FALSE)</f>
        <v>0</v>
      </c>
      <c r="M243" s="53">
        <v>1.3388</v>
      </c>
      <c r="N243" s="54">
        <v>0.85299999999999998</v>
      </c>
      <c r="P243" s="54">
        <f>VLOOKUP($BK243,[1]TaxYear2021!$A$2:$J$433,5,FALSE)</f>
        <v>1.3388</v>
      </c>
      <c r="Q243" s="54">
        <f>VLOOKUP($BK243,[1]TaxYear2021!$A$2:$J$433,6,FALSE)</f>
        <v>0.99550000000000005</v>
      </c>
      <c r="R243" s="54">
        <f>VLOOKUP($BK243,[1]TaxYear2021!$A$2:$J$433,7,FALSE)</f>
        <v>0</v>
      </c>
      <c r="V243" s="54">
        <f>VLOOKUP($BK243,[1]TaxYear2022!$A$2:$J$433,5,FALSE)</f>
        <v>1.3688</v>
      </c>
      <c r="W243" s="54">
        <f>VLOOKUP($BK243,[1]TaxYear2022!$A$2:$J$433,6,FALSE)</f>
        <v>0.99550000000000005</v>
      </c>
      <c r="X243" s="55">
        <f>VLOOKUP($BK243,[1]TaxYear2022!$A$2:$J$433,7,FALSE)</f>
        <v>0</v>
      </c>
      <c r="AB243" s="54">
        <f>VLOOKUP($BK243,[1]TaxYear2023!$A$2:$J$433,5,FALSE)</f>
        <v>1.3883000000000001</v>
      </c>
      <c r="AC243" s="54">
        <f>VLOOKUP($BK243,[1]TaxYear2023!$A$2:$J$433,6,FALSE)</f>
        <v>0.99550000000000005</v>
      </c>
      <c r="AD243" s="55">
        <f>VLOOKUP($BK243,[1]TaxYear2023!$A$2:$J$433,7,FALSE)</f>
        <v>0</v>
      </c>
      <c r="AH243" s="54">
        <f>VLOOKUP($BK243,[1]TaxYear2024!$A$2:$J$433,5,FALSE)</f>
        <v>1.3883000000000001</v>
      </c>
      <c r="AI243" s="54">
        <f>VLOOKUP($BK243,[1]TaxYear2024!$A$2:$J$433,6,FALSE)</f>
        <v>0.94550000000000001</v>
      </c>
      <c r="AJ243" s="55">
        <f>VLOOKUP($BK243,[1]TaxYear2024!$A$2:$J$433,7,FALSE)</f>
        <v>0</v>
      </c>
      <c r="AN243" s="54">
        <f>VLOOKUP($BK243,[1]TaxYear2025!$A$2:$J$433,5,FALSE)</f>
        <v>1.3883000000000001</v>
      </c>
      <c r="AO243" s="54">
        <f>VLOOKUP($BK243,[1]TaxYear2025!$A$2:$J$433,6,FALSE)</f>
        <v>0.94550000000000001</v>
      </c>
      <c r="AP243" s="55">
        <f>VLOOKUP($BK243,[1]TaxYear2025!$A$2:$J$433,7,FALSE)</f>
        <v>0</v>
      </c>
      <c r="AQ243" s="56">
        <f t="shared" si="40"/>
        <v>3.9153773287021743E-3</v>
      </c>
      <c r="AR243" s="56">
        <f t="shared" si="40"/>
        <v>0</v>
      </c>
      <c r="AS243" s="56">
        <f t="shared" si="40"/>
        <v>0</v>
      </c>
      <c r="AT243" s="57">
        <f t="shared" si="41"/>
        <v>0</v>
      </c>
      <c r="AU243" s="56">
        <f t="shared" si="41"/>
        <v>0.16705744431418523</v>
      </c>
      <c r="AV243" s="58">
        <f t="shared" si="41"/>
        <v>0</v>
      </c>
      <c r="AW243" s="56">
        <f t="shared" si="42"/>
        <v>2.2408126680609541E-2</v>
      </c>
      <c r="AX243" s="56">
        <f t="shared" si="42"/>
        <v>0</v>
      </c>
      <c r="AY243" s="58">
        <f t="shared" si="42"/>
        <v>0</v>
      </c>
      <c r="AZ243" s="56">
        <f t="shared" si="43"/>
        <v>1.4246054938632513E-2</v>
      </c>
      <c r="BA243" s="56">
        <f t="shared" si="43"/>
        <v>0</v>
      </c>
      <c r="BB243" s="58">
        <f t="shared" si="43"/>
        <v>0</v>
      </c>
      <c r="BC243" s="56">
        <f t="shared" si="39"/>
        <v>0</v>
      </c>
      <c r="BD243" s="56">
        <f t="shared" si="39"/>
        <v>-5.0226017076845819E-2</v>
      </c>
      <c r="BE243" s="58">
        <f t="shared" si="39"/>
        <v>0</v>
      </c>
      <c r="BF243" s="56">
        <f t="shared" si="37"/>
        <v>0</v>
      </c>
      <c r="BG243" s="56">
        <f t="shared" si="37"/>
        <v>0</v>
      </c>
      <c r="BH243" s="58">
        <f t="shared" si="37"/>
        <v>0</v>
      </c>
      <c r="BJ243" s="18" t="s">
        <v>193</v>
      </c>
      <c r="BK243" s="18" t="str">
        <f t="shared" si="36"/>
        <v>053LOUDONLENOIR CITY</v>
      </c>
    </row>
    <row r="244" spans="1:63" x14ac:dyDescent="0.25">
      <c r="A244" s="18" t="s">
        <v>194</v>
      </c>
      <c r="B244" s="18" t="s">
        <v>194</v>
      </c>
      <c r="D244" s="53">
        <f>VLOOKUP($BK244,[1]TaxYear2019!$A$2:$J$433,5,FALSE)</f>
        <v>1.8035000000000001</v>
      </c>
      <c r="E244" s="54">
        <f>VLOOKUP($BK244,[1]TaxYear2019!$A$2:$J$433,6,FALSE)</f>
        <v>1.2366999999999999</v>
      </c>
      <c r="F244" s="55">
        <f>VLOOKUP($BK244,[1]TaxYear2019!$A$2:$J$433,7,FALSE)</f>
        <v>0</v>
      </c>
      <c r="J244" s="54">
        <f>VLOOKUP($BK244,[1]TaxYear2020!$A$2:$J$433,5,FALSE)</f>
        <v>1.8035000000000001</v>
      </c>
      <c r="K244" s="54">
        <f>VLOOKUP($BK244,[1]TaxYear2020!$A$2:$J$433,6,FALSE)</f>
        <v>1.2366999999999999</v>
      </c>
      <c r="L244" s="55">
        <f>VLOOKUP($BK244,[1]TaxYear2020!$A$2:$J$433,7,FALSE)</f>
        <v>0</v>
      </c>
      <c r="M244" s="53">
        <v>1.5183</v>
      </c>
      <c r="N244" s="54">
        <v>1.0992999999999999</v>
      </c>
      <c r="P244" s="54">
        <f>VLOOKUP($BK244,[1]TaxYear2021!$A$2:$J$433,5,FALSE)</f>
        <v>1.5183</v>
      </c>
      <c r="Q244" s="54">
        <f>VLOOKUP($BK244,[1]TaxYear2021!$A$2:$J$433,6,FALSE)</f>
        <v>1.0992999999999999</v>
      </c>
      <c r="R244" s="54">
        <f>VLOOKUP($BK244,[1]TaxYear2021!$A$2:$J$433,7,FALSE)</f>
        <v>0</v>
      </c>
      <c r="V244" s="54">
        <f>VLOOKUP($BK244,[1]TaxYear2022!$A$2:$J$433,5,FALSE)</f>
        <v>1.5183</v>
      </c>
      <c r="W244" s="54">
        <f>VLOOKUP($BK244,[1]TaxYear2022!$A$2:$J$433,6,FALSE)</f>
        <v>1.0992999999999999</v>
      </c>
      <c r="X244" s="55">
        <f>VLOOKUP($BK244,[1]TaxYear2022!$A$2:$J$433,7,FALSE)</f>
        <v>0</v>
      </c>
      <c r="AB244" s="54">
        <f>VLOOKUP($BK244,[1]TaxYear2023!$A$2:$J$433,5,FALSE)</f>
        <v>1.5183</v>
      </c>
      <c r="AC244" s="54">
        <f>VLOOKUP($BK244,[1]TaxYear2023!$A$2:$J$433,6,FALSE)</f>
        <v>1.0992999999999999</v>
      </c>
      <c r="AD244" s="55">
        <f>VLOOKUP($BK244,[1]TaxYear2023!$A$2:$J$433,7,FALSE)</f>
        <v>0</v>
      </c>
      <c r="AH244" s="54">
        <f>VLOOKUP($BK244,[1]TaxYear2024!$A$2:$J$433,5,FALSE)</f>
        <v>1.7683</v>
      </c>
      <c r="AI244" s="54">
        <f>VLOOKUP($BK244,[1]TaxYear2024!$A$2:$J$433,6,FALSE)</f>
        <v>1.19</v>
      </c>
      <c r="AJ244" s="55">
        <f>VLOOKUP($BK244,[1]TaxYear2024!$A$2:$J$433,7,FALSE)</f>
        <v>0</v>
      </c>
      <c r="AN244" s="54">
        <f>VLOOKUP($BK244,[1]TaxYear2025!$A$2:$J$433,5,FALSE)</f>
        <v>1.7683</v>
      </c>
      <c r="AO244" s="54">
        <f>VLOOKUP($BK244,[1]TaxYear2025!$A$2:$J$433,6,FALSE)</f>
        <v>1.19</v>
      </c>
      <c r="AP244" s="55">
        <f>VLOOKUP($BK244,[1]TaxYear2025!$A$2:$J$433,7,FALSE)</f>
        <v>0</v>
      </c>
      <c r="AQ244" s="56">
        <f t="shared" si="40"/>
        <v>0</v>
      </c>
      <c r="AR244" s="56">
        <f t="shared" si="40"/>
        <v>0</v>
      </c>
      <c r="AS244" s="56">
        <f t="shared" si="40"/>
        <v>0</v>
      </c>
      <c r="AT244" s="57">
        <f t="shared" si="41"/>
        <v>0</v>
      </c>
      <c r="AU244" s="56">
        <f t="shared" si="41"/>
        <v>0</v>
      </c>
      <c r="AV244" s="58">
        <f t="shared" si="41"/>
        <v>0</v>
      </c>
      <c r="AW244" s="56">
        <f t="shared" si="42"/>
        <v>0</v>
      </c>
      <c r="AX244" s="56">
        <f t="shared" si="42"/>
        <v>0</v>
      </c>
      <c r="AY244" s="58">
        <f t="shared" si="42"/>
        <v>0</v>
      </c>
      <c r="AZ244" s="56">
        <f t="shared" si="43"/>
        <v>0</v>
      </c>
      <c r="BA244" s="56">
        <f t="shared" si="43"/>
        <v>0</v>
      </c>
      <c r="BB244" s="58">
        <f t="shared" si="43"/>
        <v>0</v>
      </c>
      <c r="BC244" s="56">
        <f t="shared" si="39"/>
        <v>0.16465784100638881</v>
      </c>
      <c r="BD244" s="56">
        <f t="shared" si="39"/>
        <v>8.2507049940871546E-2</v>
      </c>
      <c r="BE244" s="58">
        <f t="shared" si="39"/>
        <v>0</v>
      </c>
      <c r="BF244" s="56">
        <f t="shared" si="37"/>
        <v>0</v>
      </c>
      <c r="BG244" s="56">
        <f t="shared" si="37"/>
        <v>0</v>
      </c>
      <c r="BH244" s="58">
        <f t="shared" si="37"/>
        <v>0</v>
      </c>
      <c r="BJ244" s="18" t="s">
        <v>193</v>
      </c>
      <c r="BK244" s="18" t="str">
        <f t="shared" si="36"/>
        <v>053LOUDONLOUDON</v>
      </c>
    </row>
    <row r="245" spans="1:63" x14ac:dyDescent="0.25">
      <c r="A245" s="18" t="s">
        <v>194</v>
      </c>
      <c r="D245" s="53">
        <f>VLOOKUP($BK245,[1]TaxYear2019!$A$2:$J$433,5,FALSE)</f>
        <v>1.8035000000000001</v>
      </c>
      <c r="E245" s="54">
        <f>VLOOKUP($BK245,[1]TaxYear2019!$A$2:$J$433,6,FALSE)</f>
        <v>0</v>
      </c>
      <c r="F245" s="55">
        <f>VLOOKUP($BK245,[1]TaxYear2019!$A$2:$J$433,7,FALSE)</f>
        <v>0</v>
      </c>
      <c r="J245" s="54">
        <f>VLOOKUP($BK245,[1]TaxYear2020!$A$2:$J$433,5,FALSE)</f>
        <v>1.8035000000000001</v>
      </c>
      <c r="K245" s="54">
        <f>VLOOKUP($BK245,[1]TaxYear2020!$A$2:$J$433,6,FALSE)</f>
        <v>0</v>
      </c>
      <c r="L245" s="55">
        <f>VLOOKUP($BK245,[1]TaxYear2020!$A$2:$J$433,7,FALSE)</f>
        <v>0</v>
      </c>
      <c r="M245" s="53">
        <v>1.5183</v>
      </c>
      <c r="P245" s="54">
        <f>VLOOKUP($BK245,[1]TaxYear2021!$A$2:$J$433,5,FALSE)</f>
        <v>1.5183</v>
      </c>
      <c r="Q245" s="54">
        <f>VLOOKUP($BK245,[1]TaxYear2021!$A$2:$J$433,6,FALSE)</f>
        <v>0</v>
      </c>
      <c r="R245" s="54">
        <f>VLOOKUP($BK245,[1]TaxYear2021!$A$2:$J$433,7,FALSE)</f>
        <v>0</v>
      </c>
      <c r="V245" s="54">
        <f>VLOOKUP($BK245,[1]TaxYear2022!$A$2:$J$433,5,FALSE)</f>
        <v>1.5183</v>
      </c>
      <c r="W245" s="54">
        <f>VLOOKUP($BK245,[1]TaxYear2022!$A$2:$J$433,6,FALSE)</f>
        <v>0</v>
      </c>
      <c r="X245" s="55">
        <f>VLOOKUP($BK245,[1]TaxYear2022!$A$2:$J$433,7,FALSE)</f>
        <v>0</v>
      </c>
      <c r="AB245" s="54">
        <f>VLOOKUP($BK245,[1]TaxYear2023!$A$2:$J$433,5,FALSE)</f>
        <v>1.5183</v>
      </c>
      <c r="AC245" s="54">
        <f>VLOOKUP($BK245,[1]TaxYear2023!$A$2:$J$433,6,FALSE)</f>
        <v>0</v>
      </c>
      <c r="AD245" s="55">
        <f>VLOOKUP($BK245,[1]TaxYear2023!$A$2:$J$433,7,FALSE)</f>
        <v>0</v>
      </c>
      <c r="AH245" s="54">
        <f>VLOOKUP($BK245,[1]TaxYear2024!$A$2:$J$433,5,FALSE)</f>
        <v>1.7683</v>
      </c>
      <c r="AI245" s="54">
        <f>VLOOKUP($BK245,[1]TaxYear2024!$A$2:$J$433,6,FALSE)</f>
        <v>0</v>
      </c>
      <c r="AJ245" s="55">
        <f>VLOOKUP($BK245,[1]TaxYear2024!$A$2:$J$433,7,FALSE)</f>
        <v>0</v>
      </c>
      <c r="AN245" s="54">
        <f>VLOOKUP($BK245,[1]TaxYear2025!$A$2:$J$433,5,FALSE)</f>
        <v>1.7683</v>
      </c>
      <c r="AO245" s="54">
        <f>VLOOKUP($BK245,[1]TaxYear2025!$A$2:$J$433,6,FALSE)</f>
        <v>0</v>
      </c>
      <c r="AP245" s="55">
        <f>VLOOKUP($BK245,[1]TaxYear2025!$A$2:$J$433,7,FALSE)</f>
        <v>0</v>
      </c>
      <c r="AQ245" s="56">
        <f t="shared" si="40"/>
        <v>0</v>
      </c>
      <c r="AR245" s="56">
        <f t="shared" si="40"/>
        <v>0</v>
      </c>
      <c r="AS245" s="56">
        <f t="shared" si="40"/>
        <v>0</v>
      </c>
      <c r="AT245" s="57">
        <f t="shared" si="41"/>
        <v>0</v>
      </c>
      <c r="AU245" s="56">
        <f t="shared" si="41"/>
        <v>0</v>
      </c>
      <c r="AV245" s="58">
        <f t="shared" si="41"/>
        <v>0</v>
      </c>
      <c r="AW245" s="56">
        <f t="shared" si="42"/>
        <v>0</v>
      </c>
      <c r="AX245" s="56">
        <f t="shared" si="42"/>
        <v>0</v>
      </c>
      <c r="AY245" s="58">
        <f t="shared" si="42"/>
        <v>0</v>
      </c>
      <c r="AZ245" s="56">
        <f t="shared" si="43"/>
        <v>0</v>
      </c>
      <c r="BA245" s="56">
        <f t="shared" si="43"/>
        <v>0</v>
      </c>
      <c r="BB245" s="58">
        <f t="shared" si="43"/>
        <v>0</v>
      </c>
      <c r="BC245" s="56">
        <f t="shared" si="39"/>
        <v>0.16465784100638881</v>
      </c>
      <c r="BD245" s="56">
        <f t="shared" si="39"/>
        <v>0</v>
      </c>
      <c r="BE245" s="58">
        <f t="shared" si="39"/>
        <v>0</v>
      </c>
      <c r="BF245" s="56">
        <f t="shared" si="37"/>
        <v>0</v>
      </c>
      <c r="BG245" s="56">
        <f t="shared" si="37"/>
        <v>0</v>
      </c>
      <c r="BH245" s="58">
        <f t="shared" si="37"/>
        <v>0</v>
      </c>
      <c r="BJ245" s="18" t="s">
        <v>193</v>
      </c>
      <c r="BK245" s="18" t="str">
        <f t="shared" si="36"/>
        <v>053LOUDON</v>
      </c>
    </row>
    <row r="246" spans="1:63" x14ac:dyDescent="0.25">
      <c r="A246" s="18" t="s">
        <v>206</v>
      </c>
      <c r="B246" s="18" t="s">
        <v>558</v>
      </c>
      <c r="D246" s="53">
        <f>VLOOKUP($BK246,[1]TaxYear2019!$A$2:$J$433,5,FALSE)</f>
        <v>2.4</v>
      </c>
      <c r="E246" s="54">
        <f>VLOOKUP($BK246,[1]TaxYear2019!$A$2:$J$433,6,FALSE)</f>
        <v>0.7</v>
      </c>
      <c r="F246" s="55">
        <f>VLOOKUP($BK246,[1]TaxYear2019!$A$2:$J$433,7,FALSE)</f>
        <v>0</v>
      </c>
      <c r="J246" s="54">
        <f>VLOOKUP($BK246,[1]TaxYear2020!$A$2:$J$433,5,FALSE)</f>
        <v>2.4</v>
      </c>
      <c r="K246" s="54">
        <f>VLOOKUP($BK246,[1]TaxYear2020!$A$2:$J$433,6,FALSE)</f>
        <v>0.7</v>
      </c>
      <c r="L246" s="55">
        <f>VLOOKUP($BK246,[1]TaxYear2020!$A$2:$J$433,7,FALSE)</f>
        <v>0</v>
      </c>
      <c r="P246" s="54">
        <f>VLOOKUP($BK246,[1]TaxYear2021!$A$2:$J$433,5,FALSE)</f>
        <v>2.4</v>
      </c>
      <c r="Q246" s="54">
        <f>VLOOKUP($BK246,[1]TaxYear2021!$A$2:$J$433,6,FALSE)</f>
        <v>0.7</v>
      </c>
      <c r="R246" s="54">
        <f>VLOOKUP($BK246,[1]TaxYear2021!$A$2:$J$433,7,FALSE)</f>
        <v>0</v>
      </c>
      <c r="V246" s="54">
        <f>VLOOKUP($BK246,[1]TaxYear2022!$A$2:$J$433,5,FALSE)</f>
        <v>2.4</v>
      </c>
      <c r="W246" s="54">
        <f>VLOOKUP($BK246,[1]TaxYear2022!$A$2:$J$433,6,FALSE)</f>
        <v>0.75</v>
      </c>
      <c r="X246" s="55">
        <f>VLOOKUP($BK246,[1]TaxYear2022!$A$2:$J$433,7,FALSE)</f>
        <v>0</v>
      </c>
      <c r="Y246" s="53">
        <v>1.4128000000000001</v>
      </c>
      <c r="Z246" s="54">
        <v>0.46689999999999998</v>
      </c>
      <c r="AB246" s="54">
        <f>VLOOKUP($BK246,[1]TaxYear2023!$A$2:$J$433,5,FALSE)</f>
        <v>1.4128000000000001</v>
      </c>
      <c r="AC246" s="54">
        <f>VLOOKUP($BK246,[1]TaxYear2023!$A$2:$J$433,6,FALSE)</f>
        <v>0.46689999999999998</v>
      </c>
      <c r="AD246" s="55">
        <f>VLOOKUP($BK246,[1]TaxYear2023!$A$2:$J$433,7,FALSE)</f>
        <v>0</v>
      </c>
      <c r="AH246" s="54">
        <f>VLOOKUP($BK246,[1]TaxYear2024!$A$2:$J$433,5,FALSE)</f>
        <v>1.6228</v>
      </c>
      <c r="AI246" s="54">
        <f>VLOOKUP($BK246,[1]TaxYear2024!$A$2:$J$433,6,FALSE)</f>
        <v>0.46689999999999998</v>
      </c>
      <c r="AJ246" s="55">
        <f>VLOOKUP($BK246,[1]TaxYear2024!$A$2:$J$433,7,FALSE)</f>
        <v>0</v>
      </c>
      <c r="AN246" s="54">
        <f>VLOOKUP($BK246,[1]TaxYear2025!$A$2:$J$433,5,FALSE)</f>
        <v>1.6228</v>
      </c>
      <c r="AO246" s="54">
        <f>VLOOKUP($BK246,[1]TaxYear2025!$A$2:$J$433,6,FALSE)</f>
        <v>0.55000000000000004</v>
      </c>
      <c r="AP246" s="55">
        <f>VLOOKUP($BK246,[1]TaxYear2025!$A$2:$J$433,7,FALSE)</f>
        <v>0</v>
      </c>
      <c r="AQ246" s="56">
        <f t="shared" si="40"/>
        <v>0</v>
      </c>
      <c r="AR246" s="56">
        <f t="shared" si="40"/>
        <v>0</v>
      </c>
      <c r="AS246" s="56">
        <f t="shared" si="40"/>
        <v>0</v>
      </c>
      <c r="AT246" s="57">
        <f t="shared" si="41"/>
        <v>0</v>
      </c>
      <c r="AU246" s="56">
        <f t="shared" si="41"/>
        <v>0</v>
      </c>
      <c r="AV246" s="58">
        <f t="shared" si="41"/>
        <v>0</v>
      </c>
      <c r="AW246" s="56">
        <f t="shared" si="42"/>
        <v>0</v>
      </c>
      <c r="AX246" s="56">
        <f t="shared" si="42"/>
        <v>7.1428571428571397E-2</v>
      </c>
      <c r="AY246" s="58">
        <f t="shared" si="42"/>
        <v>0</v>
      </c>
      <c r="AZ246" s="56">
        <f t="shared" si="43"/>
        <v>0</v>
      </c>
      <c r="BA246" s="56">
        <f t="shared" si="43"/>
        <v>0</v>
      </c>
      <c r="BB246" s="58">
        <f t="shared" si="43"/>
        <v>0</v>
      </c>
      <c r="BC246" s="56">
        <f t="shared" si="39"/>
        <v>0.14864099660249153</v>
      </c>
      <c r="BD246" s="56">
        <f t="shared" si="39"/>
        <v>0</v>
      </c>
      <c r="BE246" s="58">
        <f t="shared" si="39"/>
        <v>0</v>
      </c>
      <c r="BF246" s="56">
        <f t="shared" si="37"/>
        <v>0</v>
      </c>
      <c r="BG246" s="56">
        <f t="shared" si="37"/>
        <v>0.17798243735275232</v>
      </c>
      <c r="BH246" s="58">
        <f t="shared" si="37"/>
        <v>0</v>
      </c>
      <c r="BJ246" s="18" t="s">
        <v>205</v>
      </c>
      <c r="BK246" s="18" t="str">
        <f t="shared" si="36"/>
        <v>056MACONLaFAYETTE</v>
      </c>
    </row>
    <row r="247" spans="1:63" x14ac:dyDescent="0.25">
      <c r="A247" s="18" t="s">
        <v>206</v>
      </c>
      <c r="B247" s="18" t="s">
        <v>559</v>
      </c>
      <c r="D247" s="53">
        <f>VLOOKUP($BK247,[1]TaxYear2019!$A$2:$J$433,5,FALSE)</f>
        <v>2.4</v>
      </c>
      <c r="E247" s="54">
        <f>VLOOKUP($BK247,[1]TaxYear2019!$A$2:$J$433,6,FALSE)</f>
        <v>1.35</v>
      </c>
      <c r="F247" s="55">
        <f>VLOOKUP($BK247,[1]TaxYear2019!$A$2:$J$433,7,FALSE)</f>
        <v>0</v>
      </c>
      <c r="J247" s="54">
        <f>VLOOKUP($BK247,[1]TaxYear2020!$A$2:$J$433,5,FALSE)</f>
        <v>2.4</v>
      </c>
      <c r="K247" s="54">
        <f>VLOOKUP($BK247,[1]TaxYear2020!$A$2:$J$433,6,FALSE)</f>
        <v>1.45</v>
      </c>
      <c r="L247" s="55">
        <f>VLOOKUP($BK247,[1]TaxYear2020!$A$2:$J$433,7,FALSE)</f>
        <v>0</v>
      </c>
      <c r="P247" s="54">
        <f>VLOOKUP($BK247,[1]TaxYear2021!$A$2:$J$433,5,FALSE)</f>
        <v>2.4</v>
      </c>
      <c r="Q247" s="54">
        <f>VLOOKUP($BK247,[1]TaxYear2021!$A$2:$J$433,6,FALSE)</f>
        <v>1.45</v>
      </c>
      <c r="R247" s="54">
        <f>VLOOKUP($BK247,[1]TaxYear2021!$A$2:$J$433,7,FALSE)</f>
        <v>0</v>
      </c>
      <c r="V247" s="54">
        <f>VLOOKUP($BK247,[1]TaxYear2022!$A$2:$J$433,5,FALSE)</f>
        <v>2.4</v>
      </c>
      <c r="W247" s="54">
        <f>VLOOKUP($BK247,[1]TaxYear2022!$A$2:$J$433,6,FALSE)</f>
        <v>1.45</v>
      </c>
      <c r="X247" s="55">
        <f>VLOOKUP($BK247,[1]TaxYear2022!$A$2:$J$433,7,FALSE)</f>
        <v>0</v>
      </c>
      <c r="Y247" s="53">
        <v>1.4128000000000001</v>
      </c>
      <c r="Z247" s="54">
        <v>0.85850000000000004</v>
      </c>
      <c r="AB247" s="54">
        <f>VLOOKUP($BK247,[1]TaxYear2023!$A$2:$J$433,5,FALSE)</f>
        <v>1.4128000000000001</v>
      </c>
      <c r="AC247" s="54">
        <f>VLOOKUP($BK247,[1]TaxYear2023!$A$2:$J$433,6,FALSE)</f>
        <v>0.85850000000000004</v>
      </c>
      <c r="AD247" s="55">
        <f>VLOOKUP($BK247,[1]TaxYear2023!$A$2:$J$433,7,FALSE)</f>
        <v>0</v>
      </c>
      <c r="AH247" s="54">
        <f>VLOOKUP($BK247,[1]TaxYear2024!$A$2:$J$433,5,FALSE)</f>
        <v>1.6228</v>
      </c>
      <c r="AI247" s="54">
        <f>VLOOKUP($BK247,[1]TaxYear2024!$A$2:$J$433,6,FALSE)</f>
        <v>0.95</v>
      </c>
      <c r="AJ247" s="55">
        <f>VLOOKUP($BK247,[1]TaxYear2024!$A$2:$J$433,7,FALSE)</f>
        <v>0</v>
      </c>
      <c r="AN247" s="54">
        <f>VLOOKUP($BK247,[1]TaxYear2025!$A$2:$J$433,5,FALSE)</f>
        <v>1.6228</v>
      </c>
      <c r="AO247" s="54">
        <f>VLOOKUP($BK247,[1]TaxYear2025!$A$2:$J$433,6,FALSE)</f>
        <v>0.95</v>
      </c>
      <c r="AP247" s="55">
        <f>VLOOKUP($BK247,[1]TaxYear2025!$A$2:$J$433,7,FALSE)</f>
        <v>0</v>
      </c>
      <c r="AQ247" s="56">
        <f t="shared" si="40"/>
        <v>0</v>
      </c>
      <c r="AR247" s="56">
        <f t="shared" si="40"/>
        <v>7.4074074074073959E-2</v>
      </c>
      <c r="AS247" s="56">
        <f t="shared" si="40"/>
        <v>0</v>
      </c>
      <c r="AT247" s="57">
        <f t="shared" si="41"/>
        <v>0</v>
      </c>
      <c r="AU247" s="56">
        <f t="shared" si="41"/>
        <v>0</v>
      </c>
      <c r="AV247" s="58">
        <f t="shared" si="41"/>
        <v>0</v>
      </c>
      <c r="AW247" s="56">
        <f t="shared" si="42"/>
        <v>0</v>
      </c>
      <c r="AX247" s="56">
        <f t="shared" si="42"/>
        <v>0</v>
      </c>
      <c r="AY247" s="58">
        <f t="shared" si="42"/>
        <v>0</v>
      </c>
      <c r="AZ247" s="56">
        <f t="shared" si="43"/>
        <v>0</v>
      </c>
      <c r="BA247" s="56">
        <f t="shared" si="43"/>
        <v>0</v>
      </c>
      <c r="BB247" s="58">
        <f t="shared" si="43"/>
        <v>0</v>
      </c>
      <c r="BC247" s="56">
        <f t="shared" si="39"/>
        <v>0.14864099660249153</v>
      </c>
      <c r="BD247" s="56">
        <f t="shared" si="39"/>
        <v>0.10658124635993005</v>
      </c>
      <c r="BE247" s="58">
        <f t="shared" si="39"/>
        <v>0</v>
      </c>
      <c r="BF247" s="56">
        <f t="shared" si="37"/>
        <v>0</v>
      </c>
      <c r="BG247" s="56">
        <f t="shared" si="37"/>
        <v>0</v>
      </c>
      <c r="BH247" s="58">
        <f t="shared" si="37"/>
        <v>0</v>
      </c>
      <c r="BJ247" s="18" t="s">
        <v>205</v>
      </c>
      <c r="BK247" s="18" t="str">
        <f t="shared" si="36"/>
        <v>056MACONRED BOILING SPG</v>
      </c>
    </row>
    <row r="248" spans="1:63" x14ac:dyDescent="0.25">
      <c r="A248" s="18" t="s">
        <v>206</v>
      </c>
      <c r="D248" s="53">
        <f>VLOOKUP($BK248,[1]TaxYear2019!$A$2:$J$433,5,FALSE)</f>
        <v>2.4</v>
      </c>
      <c r="E248" s="54">
        <f>VLOOKUP($BK248,[1]TaxYear2019!$A$2:$J$433,6,FALSE)</f>
        <v>0</v>
      </c>
      <c r="F248" s="55">
        <f>VLOOKUP($BK248,[1]TaxYear2019!$A$2:$J$433,7,FALSE)</f>
        <v>0</v>
      </c>
      <c r="J248" s="54">
        <f>VLOOKUP($BK248,[1]TaxYear2020!$A$2:$J$433,5,FALSE)</f>
        <v>2.4</v>
      </c>
      <c r="K248" s="54">
        <f>VLOOKUP($BK248,[1]TaxYear2020!$A$2:$J$433,6,FALSE)</f>
        <v>0</v>
      </c>
      <c r="L248" s="55">
        <f>VLOOKUP($BK248,[1]TaxYear2020!$A$2:$J$433,7,FALSE)</f>
        <v>0</v>
      </c>
      <c r="P248" s="54">
        <f>VLOOKUP($BK248,[1]TaxYear2021!$A$2:$J$433,5,FALSE)</f>
        <v>2.4</v>
      </c>
      <c r="Q248" s="54">
        <f>VLOOKUP($BK248,[1]TaxYear2021!$A$2:$J$433,6,FALSE)</f>
        <v>0</v>
      </c>
      <c r="R248" s="54">
        <f>VLOOKUP($BK248,[1]TaxYear2021!$A$2:$J$433,7,FALSE)</f>
        <v>0</v>
      </c>
      <c r="V248" s="54">
        <f>VLOOKUP($BK248,[1]TaxYear2022!$A$2:$J$433,5,FALSE)</f>
        <v>2.4</v>
      </c>
      <c r="W248" s="54">
        <f>VLOOKUP($BK248,[1]TaxYear2022!$A$2:$J$433,6,FALSE)</f>
        <v>0</v>
      </c>
      <c r="X248" s="55">
        <f>VLOOKUP($BK248,[1]TaxYear2022!$A$2:$J$433,7,FALSE)</f>
        <v>0</v>
      </c>
      <c r="Y248" s="53">
        <v>1.4128000000000001</v>
      </c>
      <c r="AB248" s="54">
        <f>VLOOKUP($BK248,[1]TaxYear2023!$A$2:$J$433,5,FALSE)</f>
        <v>1.4128000000000001</v>
      </c>
      <c r="AC248" s="54">
        <f>VLOOKUP($BK248,[1]TaxYear2023!$A$2:$J$433,6,FALSE)</f>
        <v>0</v>
      </c>
      <c r="AD248" s="55">
        <f>VLOOKUP($BK248,[1]TaxYear2023!$A$2:$J$433,7,FALSE)</f>
        <v>0</v>
      </c>
      <c r="AH248" s="54">
        <f>VLOOKUP($BK248,[1]TaxYear2024!$A$2:$J$433,5,FALSE)</f>
        <v>1.6228</v>
      </c>
      <c r="AI248" s="54">
        <f>VLOOKUP($BK248,[1]TaxYear2024!$A$2:$J$433,6,FALSE)</f>
        <v>0</v>
      </c>
      <c r="AJ248" s="55">
        <f>VLOOKUP($BK248,[1]TaxYear2024!$A$2:$J$433,7,FALSE)</f>
        <v>0</v>
      </c>
      <c r="AN248" s="54">
        <f>VLOOKUP($BK248,[1]TaxYear2025!$A$2:$J$433,5,FALSE)</f>
        <v>1.6228</v>
      </c>
      <c r="AO248" s="54">
        <f>VLOOKUP($BK248,[1]TaxYear2025!$A$2:$J$433,6,FALSE)</f>
        <v>0</v>
      </c>
      <c r="AP248" s="55">
        <f>VLOOKUP($BK248,[1]TaxYear2025!$A$2:$J$433,7,FALSE)</f>
        <v>0</v>
      </c>
      <c r="AQ248" s="56">
        <f t="shared" si="40"/>
        <v>0</v>
      </c>
      <c r="AR248" s="56">
        <f t="shared" si="40"/>
        <v>0</v>
      </c>
      <c r="AS248" s="56">
        <f t="shared" si="40"/>
        <v>0</v>
      </c>
      <c r="AT248" s="57">
        <f t="shared" si="41"/>
        <v>0</v>
      </c>
      <c r="AU248" s="56">
        <f t="shared" si="41"/>
        <v>0</v>
      </c>
      <c r="AV248" s="58">
        <f t="shared" si="41"/>
        <v>0</v>
      </c>
      <c r="AW248" s="56">
        <f t="shared" si="42"/>
        <v>0</v>
      </c>
      <c r="AX248" s="56">
        <f t="shared" si="42"/>
        <v>0</v>
      </c>
      <c r="AY248" s="58">
        <f t="shared" si="42"/>
        <v>0</v>
      </c>
      <c r="AZ248" s="56">
        <f t="shared" si="43"/>
        <v>0</v>
      </c>
      <c r="BA248" s="56">
        <f t="shared" si="43"/>
        <v>0</v>
      </c>
      <c r="BB248" s="58">
        <f t="shared" si="43"/>
        <v>0</v>
      </c>
      <c r="BC248" s="56">
        <f t="shared" si="39"/>
        <v>0.14864099660249153</v>
      </c>
      <c r="BD248" s="56">
        <f t="shared" si="39"/>
        <v>0</v>
      </c>
      <c r="BE248" s="58">
        <f t="shared" si="39"/>
        <v>0</v>
      </c>
      <c r="BF248" s="56">
        <f t="shared" si="37"/>
        <v>0</v>
      </c>
      <c r="BG248" s="56">
        <f t="shared" si="37"/>
        <v>0</v>
      </c>
      <c r="BH248" s="58">
        <f t="shared" si="37"/>
        <v>0</v>
      </c>
      <c r="BJ248" s="18" t="s">
        <v>205</v>
      </c>
      <c r="BK248" s="18" t="str">
        <f t="shared" si="36"/>
        <v>056MACON</v>
      </c>
    </row>
    <row r="249" spans="1:63" x14ac:dyDescent="0.25">
      <c r="A249" s="18" t="s">
        <v>210</v>
      </c>
      <c r="B249" s="18" t="s">
        <v>470</v>
      </c>
      <c r="D249" s="53">
        <f>VLOOKUP($BK249,[1]TaxYear2019!$A$2:$J$433,5,FALSE)</f>
        <v>2.35</v>
      </c>
      <c r="E249" s="54">
        <f>VLOOKUP($BK249,[1]TaxYear2019!$A$2:$J$433,6,FALSE)</f>
        <v>2.7296999999999998</v>
      </c>
      <c r="F249" s="55">
        <f>VLOOKUP($BK249,[1]TaxYear2019!$A$2:$J$433,7,FALSE)</f>
        <v>0</v>
      </c>
      <c r="J249" s="54">
        <f>VLOOKUP($BK249,[1]TaxYear2020!$A$2:$J$433,5,FALSE)</f>
        <v>2.35</v>
      </c>
      <c r="K249" s="54">
        <f>VLOOKUP($BK249,[1]TaxYear2020!$A$2:$J$433,6,FALSE)</f>
        <v>2.7296999999999998</v>
      </c>
      <c r="L249" s="55">
        <f>VLOOKUP($BK249,[1]TaxYear2020!$A$2:$J$433,7,FALSE)</f>
        <v>0</v>
      </c>
      <c r="P249" s="54">
        <f>VLOOKUP($BK249,[1]TaxYear2021!$A$2:$J$433,5,FALSE)</f>
        <v>2.35</v>
      </c>
      <c r="Q249" s="54">
        <f>VLOOKUP($BK249,[1]TaxYear2021!$A$2:$J$433,6,FALSE)</f>
        <v>2.7296999999999998</v>
      </c>
      <c r="R249" s="54">
        <f>VLOOKUP($BK249,[1]TaxYear2021!$A$2:$J$433,7,FALSE)</f>
        <v>0</v>
      </c>
      <c r="S249" s="53">
        <v>1.8735999999999999</v>
      </c>
      <c r="T249" s="54">
        <v>2.4750000000000001</v>
      </c>
      <c r="V249" s="54">
        <f>VLOOKUP($BK249,[1]TaxYear2022!$A$2:$J$433,5,FALSE)</f>
        <v>1.8735999999999999</v>
      </c>
      <c r="W249" s="54">
        <f>VLOOKUP($BK249,[1]TaxYear2022!$A$2:$J$433,6,FALSE)</f>
        <v>2.4750000000000001</v>
      </c>
      <c r="X249" s="55">
        <f>VLOOKUP($BK249,[1]TaxYear2022!$A$2:$J$433,7,FALSE)</f>
        <v>0</v>
      </c>
      <c r="AB249" s="54">
        <f>VLOOKUP($BK249,[1]TaxYear2023!$A$2:$J$433,5,FALSE)</f>
        <v>1.8735999999999999</v>
      </c>
      <c r="AC249" s="54">
        <f>VLOOKUP($BK249,[1]TaxYear2023!$A$2:$J$433,6,FALSE)</f>
        <v>2.7296999999999998</v>
      </c>
      <c r="AD249" s="55">
        <f>VLOOKUP($BK249,[1]TaxYear2023!$A$2:$J$433,7,FALSE)</f>
        <v>0</v>
      </c>
      <c r="AH249" s="54">
        <f>VLOOKUP($BK249,[1]TaxYear2024!$A$2:$J$433,5,FALSE)</f>
        <v>1.8735999999999999</v>
      </c>
      <c r="AI249" s="54">
        <f>VLOOKUP($BK249,[1]TaxYear2024!$A$2:$J$433,6,FALSE)</f>
        <v>1.875</v>
      </c>
      <c r="AJ249" s="55">
        <f>VLOOKUP($BK249,[1]TaxYear2024!$A$2:$J$433,7,FALSE)</f>
        <v>0</v>
      </c>
      <c r="AN249" s="54">
        <f>VLOOKUP($BK249,[1]TaxYear2025!$A$2:$J$433,5,FALSE)</f>
        <v>1.8735999999999999</v>
      </c>
      <c r="AO249" s="54">
        <f>VLOOKUP($BK249,[1]TaxYear2025!$A$2:$J$433,6,FALSE)</f>
        <v>1.875</v>
      </c>
      <c r="AP249" s="55">
        <f>VLOOKUP($BK249,[1]TaxYear2025!$A$2:$J$433,7,FALSE)</f>
        <v>0</v>
      </c>
      <c r="AQ249" s="56">
        <f t="shared" si="40"/>
        <v>0</v>
      </c>
      <c r="AR249" s="56">
        <f t="shared" si="40"/>
        <v>0</v>
      </c>
      <c r="AS249" s="56">
        <f t="shared" si="40"/>
        <v>0</v>
      </c>
      <c r="AT249" s="57">
        <f t="shared" si="41"/>
        <v>0</v>
      </c>
      <c r="AU249" s="56">
        <f t="shared" si="41"/>
        <v>0</v>
      </c>
      <c r="AV249" s="58">
        <f t="shared" si="41"/>
        <v>0</v>
      </c>
      <c r="AW249" s="56">
        <f t="shared" si="42"/>
        <v>0</v>
      </c>
      <c r="AX249" s="56">
        <f t="shared" si="42"/>
        <v>0</v>
      </c>
      <c r="AY249" s="58">
        <f t="shared" si="42"/>
        <v>0</v>
      </c>
      <c r="AZ249" s="56">
        <f t="shared" si="43"/>
        <v>0</v>
      </c>
      <c r="BA249" s="56">
        <f t="shared" si="43"/>
        <v>0.10290909090909084</v>
      </c>
      <c r="BB249" s="58">
        <f t="shared" si="43"/>
        <v>0</v>
      </c>
      <c r="BC249" s="56">
        <f t="shared" si="39"/>
        <v>0</v>
      </c>
      <c r="BD249" s="56">
        <f t="shared" si="39"/>
        <v>-0.31311133091548515</v>
      </c>
      <c r="BE249" s="58">
        <f t="shared" si="39"/>
        <v>0</v>
      </c>
      <c r="BF249" s="56">
        <f t="shared" si="37"/>
        <v>0</v>
      </c>
      <c r="BG249" s="56">
        <f t="shared" si="37"/>
        <v>0</v>
      </c>
      <c r="BH249" s="58">
        <f t="shared" si="37"/>
        <v>0</v>
      </c>
      <c r="BJ249" s="18" t="s">
        <v>209</v>
      </c>
      <c r="BK249" s="18" t="str">
        <f t="shared" si="36"/>
        <v>057MADISONHUMBOLDT</v>
      </c>
    </row>
    <row r="250" spans="1:63" x14ac:dyDescent="0.25">
      <c r="A250" s="18" t="s">
        <v>210</v>
      </c>
      <c r="B250" s="18" t="s">
        <v>162</v>
      </c>
      <c r="D250" s="53">
        <f>VLOOKUP($BK250,[1]TaxYear2019!$A$2:$J$433,5,FALSE)</f>
        <v>2.35</v>
      </c>
      <c r="E250" s="54">
        <f>VLOOKUP($BK250,[1]TaxYear2019!$A$2:$J$433,6,FALSE)</f>
        <v>1.9619</v>
      </c>
      <c r="F250" s="55">
        <f>VLOOKUP($BK250,[1]TaxYear2019!$A$2:$J$433,7,FALSE)</f>
        <v>0</v>
      </c>
      <c r="J250" s="54">
        <f>VLOOKUP($BK250,[1]TaxYear2020!$A$2:$J$433,5,FALSE)</f>
        <v>2.35</v>
      </c>
      <c r="K250" s="54">
        <f>VLOOKUP($BK250,[1]TaxYear2020!$A$2:$J$433,6,FALSE)</f>
        <v>1.9619</v>
      </c>
      <c r="L250" s="55">
        <f>VLOOKUP($BK250,[1]TaxYear2020!$A$2:$J$433,7,FALSE)</f>
        <v>0</v>
      </c>
      <c r="P250" s="54">
        <f>VLOOKUP($BK250,[1]TaxYear2021!$A$2:$J$433,5,FALSE)</f>
        <v>2.35</v>
      </c>
      <c r="Q250" s="54">
        <f>VLOOKUP($BK250,[1]TaxYear2021!$A$2:$J$433,6,FALSE)</f>
        <v>1.9619</v>
      </c>
      <c r="R250" s="54">
        <f>VLOOKUP($BK250,[1]TaxYear2021!$A$2:$J$433,7,FALSE)</f>
        <v>0</v>
      </c>
      <c r="S250" s="53">
        <v>1.8735999999999999</v>
      </c>
      <c r="T250" s="54">
        <v>1.6113999999999999</v>
      </c>
      <c r="V250" s="54">
        <f>VLOOKUP($BK250,[1]TaxYear2022!$A$2:$J$433,5,FALSE)</f>
        <v>1.8735999999999999</v>
      </c>
      <c r="W250" s="54">
        <f>VLOOKUP($BK250,[1]TaxYear2022!$A$2:$J$433,6,FALSE)</f>
        <v>1.6113999999999999</v>
      </c>
      <c r="X250" s="55">
        <f>VLOOKUP($BK250,[1]TaxYear2022!$A$2:$J$433,7,FALSE)</f>
        <v>0</v>
      </c>
      <c r="AB250" s="54">
        <f>VLOOKUP($BK250,[1]TaxYear2023!$A$2:$J$433,5,FALSE)</f>
        <v>1.8735999999999999</v>
      </c>
      <c r="AC250" s="54">
        <f>VLOOKUP($BK250,[1]TaxYear2023!$A$2:$J$433,6,FALSE)</f>
        <v>1.6113999999999999</v>
      </c>
      <c r="AD250" s="55">
        <f>VLOOKUP($BK250,[1]TaxYear2023!$A$2:$J$433,7,FALSE)</f>
        <v>0</v>
      </c>
      <c r="AH250" s="54">
        <f>VLOOKUP($BK250,[1]TaxYear2024!$A$2:$J$433,5,FALSE)</f>
        <v>1.8735999999999999</v>
      </c>
      <c r="AI250" s="54">
        <f>VLOOKUP($BK250,[1]TaxYear2024!$A$2:$J$433,6,FALSE)</f>
        <v>1.6113999999999999</v>
      </c>
      <c r="AJ250" s="55">
        <f>VLOOKUP($BK250,[1]TaxYear2024!$A$2:$J$433,7,FALSE)</f>
        <v>0</v>
      </c>
      <c r="AN250" s="54">
        <f>VLOOKUP($BK250,[1]TaxYear2025!$A$2:$J$433,5,FALSE)</f>
        <v>1.8735999999999999</v>
      </c>
      <c r="AO250" s="54">
        <f>VLOOKUP($BK250,[1]TaxYear2025!$A$2:$J$433,6,FALSE)</f>
        <v>1.6113999999999999</v>
      </c>
      <c r="AP250" s="55">
        <f>VLOOKUP($BK250,[1]TaxYear2025!$A$2:$J$433,7,FALSE)</f>
        <v>0</v>
      </c>
      <c r="AQ250" s="56">
        <f t="shared" si="40"/>
        <v>0</v>
      </c>
      <c r="AR250" s="56">
        <f t="shared" si="40"/>
        <v>0</v>
      </c>
      <c r="AS250" s="56">
        <f t="shared" si="40"/>
        <v>0</v>
      </c>
      <c r="AT250" s="57">
        <f t="shared" si="41"/>
        <v>0</v>
      </c>
      <c r="AU250" s="56">
        <f t="shared" si="41"/>
        <v>0</v>
      </c>
      <c r="AV250" s="58">
        <f t="shared" si="41"/>
        <v>0</v>
      </c>
      <c r="AW250" s="56">
        <f t="shared" si="42"/>
        <v>0</v>
      </c>
      <c r="AX250" s="56">
        <f t="shared" si="42"/>
        <v>0</v>
      </c>
      <c r="AY250" s="58">
        <f t="shared" si="42"/>
        <v>0</v>
      </c>
      <c r="AZ250" s="56">
        <f t="shared" si="43"/>
        <v>0</v>
      </c>
      <c r="BA250" s="56">
        <f t="shared" si="43"/>
        <v>0</v>
      </c>
      <c r="BB250" s="58">
        <f t="shared" si="43"/>
        <v>0</v>
      </c>
      <c r="BC250" s="56">
        <f t="shared" si="39"/>
        <v>0</v>
      </c>
      <c r="BD250" s="56">
        <f t="shared" si="39"/>
        <v>0</v>
      </c>
      <c r="BE250" s="58">
        <f t="shared" si="39"/>
        <v>0</v>
      </c>
      <c r="BF250" s="56">
        <f t="shared" si="37"/>
        <v>0</v>
      </c>
      <c r="BG250" s="56">
        <f t="shared" si="37"/>
        <v>0</v>
      </c>
      <c r="BH250" s="58">
        <f t="shared" si="37"/>
        <v>0</v>
      </c>
      <c r="BJ250" s="18" t="s">
        <v>209</v>
      </c>
      <c r="BK250" s="18" t="str">
        <f t="shared" si="36"/>
        <v>057MADISONJACKSON</v>
      </c>
    </row>
    <row r="251" spans="1:63" x14ac:dyDescent="0.25">
      <c r="A251" s="18" t="s">
        <v>210</v>
      </c>
      <c r="B251" s="18" t="s">
        <v>560</v>
      </c>
      <c r="D251" s="53">
        <f>VLOOKUP($BK251,[1]TaxYear2019!$A$2:$J$433,5,FALSE)</f>
        <v>2.35</v>
      </c>
      <c r="E251" s="54">
        <f>VLOOKUP($BK251,[1]TaxYear2019!$A$2:$J$433,6,FALSE)</f>
        <v>0.55359999999999998</v>
      </c>
      <c r="F251" s="55">
        <f>VLOOKUP($BK251,[1]TaxYear2019!$A$2:$J$433,7,FALSE)</f>
        <v>0</v>
      </c>
      <c r="J251" s="54">
        <f>VLOOKUP($BK251,[1]TaxYear2020!$A$2:$J$433,5,FALSE)</f>
        <v>2.35</v>
      </c>
      <c r="K251" s="54">
        <f>VLOOKUP($BK251,[1]TaxYear2020!$A$2:$J$433,6,FALSE)</f>
        <v>0.55359999999999998</v>
      </c>
      <c r="L251" s="55">
        <f>VLOOKUP($BK251,[1]TaxYear2020!$A$2:$J$433,7,FALSE)</f>
        <v>0</v>
      </c>
      <c r="P251" s="54">
        <f>VLOOKUP($BK251,[1]TaxYear2021!$A$2:$J$433,5,FALSE)</f>
        <v>2.35</v>
      </c>
      <c r="Q251" s="54">
        <f>VLOOKUP($BK251,[1]TaxYear2021!$A$2:$J$433,6,FALSE)</f>
        <v>0.55359999999999998</v>
      </c>
      <c r="R251" s="54">
        <f>VLOOKUP($BK251,[1]TaxYear2021!$A$2:$J$433,7,FALSE)</f>
        <v>0</v>
      </c>
      <c r="S251" s="53">
        <v>1.8735999999999999</v>
      </c>
      <c r="T251" s="54">
        <v>0.41589999999999999</v>
      </c>
      <c r="V251" s="54">
        <f>VLOOKUP($BK251,[1]TaxYear2022!$A$2:$J$433,5,FALSE)</f>
        <v>1.8735999999999999</v>
      </c>
      <c r="W251" s="54">
        <f>VLOOKUP($BK251,[1]TaxYear2022!$A$2:$J$433,6,FALSE)</f>
        <v>0.41589999999999999</v>
      </c>
      <c r="X251" s="55">
        <f>VLOOKUP($BK251,[1]TaxYear2022!$A$2:$J$433,7,FALSE)</f>
        <v>0</v>
      </c>
      <c r="AB251" s="54">
        <f>VLOOKUP($BK251,[1]TaxYear2023!$A$2:$J$433,5,FALSE)</f>
        <v>1.8735999999999999</v>
      </c>
      <c r="AC251" s="54">
        <f>VLOOKUP($BK251,[1]TaxYear2023!$A$2:$J$433,6,FALSE)</f>
        <v>0.41589999999999999</v>
      </c>
      <c r="AD251" s="55">
        <f>VLOOKUP($BK251,[1]TaxYear2023!$A$2:$J$433,7,FALSE)</f>
        <v>0</v>
      </c>
      <c r="AH251" s="54">
        <f>VLOOKUP($BK251,[1]TaxYear2024!$A$2:$J$433,5,FALSE)</f>
        <v>1.8735999999999999</v>
      </c>
      <c r="AI251" s="54">
        <f>VLOOKUP($BK251,[1]TaxYear2024!$A$2:$J$433,6,FALSE)</f>
        <v>0.41589999999999999</v>
      </c>
      <c r="AJ251" s="55">
        <f>VLOOKUP($BK251,[1]TaxYear2024!$A$2:$J$433,7,FALSE)</f>
        <v>0</v>
      </c>
      <c r="AN251" s="54">
        <f>VLOOKUP($BK251,[1]TaxYear2025!$A$2:$J$433,5,FALSE)</f>
        <v>1.8735999999999999</v>
      </c>
      <c r="AO251" s="54">
        <f>VLOOKUP($BK251,[1]TaxYear2025!$A$2:$J$433,6,FALSE)</f>
        <v>0.41589999999999999</v>
      </c>
      <c r="AP251" s="55">
        <f>VLOOKUP($BK251,[1]TaxYear2025!$A$2:$J$433,7,FALSE)</f>
        <v>0</v>
      </c>
      <c r="AQ251" s="56">
        <f t="shared" si="40"/>
        <v>0</v>
      </c>
      <c r="AR251" s="56">
        <f t="shared" si="40"/>
        <v>0</v>
      </c>
      <c r="AS251" s="56">
        <f t="shared" si="40"/>
        <v>0</v>
      </c>
      <c r="AT251" s="57">
        <f t="shared" si="41"/>
        <v>0</v>
      </c>
      <c r="AU251" s="56">
        <f t="shared" si="41"/>
        <v>0</v>
      </c>
      <c r="AV251" s="58">
        <f t="shared" si="41"/>
        <v>0</v>
      </c>
      <c r="AW251" s="56">
        <f t="shared" si="42"/>
        <v>0</v>
      </c>
      <c r="AX251" s="56">
        <f t="shared" si="42"/>
        <v>0</v>
      </c>
      <c r="AY251" s="58">
        <f t="shared" si="42"/>
        <v>0</v>
      </c>
      <c r="AZ251" s="56">
        <f t="shared" si="43"/>
        <v>0</v>
      </c>
      <c r="BA251" s="56">
        <f t="shared" si="43"/>
        <v>0</v>
      </c>
      <c r="BB251" s="58">
        <f t="shared" si="43"/>
        <v>0</v>
      </c>
      <c r="BC251" s="56">
        <f t="shared" si="39"/>
        <v>0</v>
      </c>
      <c r="BD251" s="56">
        <f t="shared" si="39"/>
        <v>0</v>
      </c>
      <c r="BE251" s="58">
        <f t="shared" si="39"/>
        <v>0</v>
      </c>
      <c r="BF251" s="56">
        <f t="shared" si="37"/>
        <v>0</v>
      </c>
      <c r="BG251" s="56">
        <f t="shared" si="37"/>
        <v>0</v>
      </c>
      <c r="BH251" s="58">
        <f t="shared" si="37"/>
        <v>0</v>
      </c>
      <c r="BJ251" s="18" t="s">
        <v>209</v>
      </c>
      <c r="BK251" s="18" t="str">
        <f t="shared" si="36"/>
        <v>057MADISONTHREE WAY</v>
      </c>
    </row>
    <row r="252" spans="1:63" x14ac:dyDescent="0.25">
      <c r="A252" s="18" t="s">
        <v>210</v>
      </c>
      <c r="D252" s="53">
        <f>VLOOKUP($BK252,[1]TaxYear2019!$A$2:$J$433,5,FALSE)</f>
        <v>2.35</v>
      </c>
      <c r="E252" s="54">
        <f>VLOOKUP($BK252,[1]TaxYear2019!$A$2:$J$433,6,FALSE)</f>
        <v>0</v>
      </c>
      <c r="F252" s="55">
        <f>VLOOKUP($BK252,[1]TaxYear2019!$A$2:$J$433,7,FALSE)</f>
        <v>0</v>
      </c>
      <c r="J252" s="54">
        <f>VLOOKUP($BK252,[1]TaxYear2020!$A$2:$J$433,5,FALSE)</f>
        <v>2.35</v>
      </c>
      <c r="K252" s="54">
        <f>VLOOKUP($BK252,[1]TaxYear2020!$A$2:$J$433,6,FALSE)</f>
        <v>0</v>
      </c>
      <c r="L252" s="55">
        <f>VLOOKUP($BK252,[1]TaxYear2020!$A$2:$J$433,7,FALSE)</f>
        <v>0</v>
      </c>
      <c r="P252" s="54">
        <f>VLOOKUP($BK252,[1]TaxYear2021!$A$2:$J$433,5,FALSE)</f>
        <v>2.35</v>
      </c>
      <c r="Q252" s="54">
        <f>VLOOKUP($BK252,[1]TaxYear2021!$A$2:$J$433,6,FALSE)</f>
        <v>0</v>
      </c>
      <c r="R252" s="54">
        <f>VLOOKUP($BK252,[1]TaxYear2021!$A$2:$J$433,7,FALSE)</f>
        <v>0</v>
      </c>
      <c r="S252" s="53">
        <v>1.8735999999999999</v>
      </c>
      <c r="V252" s="54">
        <f>VLOOKUP($BK252,[1]TaxYear2022!$A$2:$J$433,5,FALSE)</f>
        <v>1.8735999999999999</v>
      </c>
      <c r="W252" s="54">
        <f>VLOOKUP($BK252,[1]TaxYear2022!$A$2:$J$433,6,FALSE)</f>
        <v>0</v>
      </c>
      <c r="X252" s="55">
        <f>VLOOKUP($BK252,[1]TaxYear2022!$A$2:$J$433,7,FALSE)</f>
        <v>0</v>
      </c>
      <c r="AB252" s="54">
        <f>VLOOKUP($BK252,[1]TaxYear2023!$A$2:$J$433,5,FALSE)</f>
        <v>1.8735999999999999</v>
      </c>
      <c r="AC252" s="54">
        <f>VLOOKUP($BK252,[1]TaxYear2023!$A$2:$J$433,6,FALSE)</f>
        <v>0</v>
      </c>
      <c r="AD252" s="55">
        <f>VLOOKUP($BK252,[1]TaxYear2023!$A$2:$J$433,7,FALSE)</f>
        <v>0</v>
      </c>
      <c r="AH252" s="54">
        <f>VLOOKUP($BK252,[1]TaxYear2024!$A$2:$J$433,5,FALSE)</f>
        <v>1.8735999999999999</v>
      </c>
      <c r="AI252" s="54">
        <f>VLOOKUP($BK252,[1]TaxYear2024!$A$2:$J$433,6,FALSE)</f>
        <v>0</v>
      </c>
      <c r="AJ252" s="55">
        <f>VLOOKUP($BK252,[1]TaxYear2024!$A$2:$J$433,7,FALSE)</f>
        <v>0</v>
      </c>
      <c r="AN252" s="54">
        <f>VLOOKUP($BK252,[1]TaxYear2025!$A$2:$J$433,5,FALSE)</f>
        <v>1.8735999999999999</v>
      </c>
      <c r="AO252" s="54">
        <f>VLOOKUP($BK252,[1]TaxYear2025!$A$2:$J$433,6,FALSE)</f>
        <v>0</v>
      </c>
      <c r="AP252" s="55">
        <f>VLOOKUP($BK252,[1]TaxYear2025!$A$2:$J$433,7,FALSE)</f>
        <v>0</v>
      </c>
      <c r="AQ252" s="56">
        <f t="shared" si="40"/>
        <v>0</v>
      </c>
      <c r="AR252" s="56">
        <f t="shared" si="40"/>
        <v>0</v>
      </c>
      <c r="AS252" s="56">
        <f t="shared" si="40"/>
        <v>0</v>
      </c>
      <c r="AT252" s="57">
        <f t="shared" si="41"/>
        <v>0</v>
      </c>
      <c r="AU252" s="56">
        <f t="shared" si="41"/>
        <v>0</v>
      </c>
      <c r="AV252" s="58">
        <f t="shared" si="41"/>
        <v>0</v>
      </c>
      <c r="AW252" s="56">
        <f t="shared" si="42"/>
        <v>0</v>
      </c>
      <c r="AX252" s="56">
        <f t="shared" si="42"/>
        <v>0</v>
      </c>
      <c r="AY252" s="58">
        <f t="shared" si="42"/>
        <v>0</v>
      </c>
      <c r="AZ252" s="56">
        <f t="shared" si="43"/>
        <v>0</v>
      </c>
      <c r="BA252" s="56">
        <f t="shared" si="43"/>
        <v>0</v>
      </c>
      <c r="BB252" s="58">
        <f t="shared" si="43"/>
        <v>0</v>
      </c>
      <c r="BC252" s="56">
        <f t="shared" si="39"/>
        <v>0</v>
      </c>
      <c r="BD252" s="56">
        <f t="shared" si="39"/>
        <v>0</v>
      </c>
      <c r="BE252" s="58">
        <f t="shared" si="39"/>
        <v>0</v>
      </c>
      <c r="BF252" s="56">
        <f t="shared" si="37"/>
        <v>0</v>
      </c>
      <c r="BG252" s="56">
        <f t="shared" si="37"/>
        <v>0</v>
      </c>
      <c r="BH252" s="58">
        <f t="shared" si="37"/>
        <v>0</v>
      </c>
      <c r="BJ252" s="18" t="s">
        <v>209</v>
      </c>
      <c r="BK252" s="18" t="str">
        <f t="shared" si="36"/>
        <v>057MADISON</v>
      </c>
    </row>
    <row r="253" spans="1:63" x14ac:dyDescent="0.25">
      <c r="A253" s="18" t="s">
        <v>214</v>
      </c>
      <c r="B253" s="18" t="s">
        <v>561</v>
      </c>
      <c r="D253" s="53">
        <f>VLOOKUP($BK253,[1]TaxYear2019!$A$2:$J$433,5,FALSE)</f>
        <v>2.1686000000000001</v>
      </c>
      <c r="E253" s="54">
        <f>VLOOKUP($BK253,[1]TaxYear2019!$A$2:$J$433,6,FALSE)</f>
        <v>0.4153</v>
      </c>
      <c r="F253" s="55">
        <f>VLOOKUP($BK253,[1]TaxYear2019!$A$2:$J$433,7,FALSE)</f>
        <v>0</v>
      </c>
      <c r="J253" s="54">
        <f>VLOOKUP($BK253,[1]TaxYear2020!$A$2:$J$433,5,FALSE)</f>
        <v>2.1686000000000001</v>
      </c>
      <c r="K253" s="54">
        <f>VLOOKUP($BK253,[1]TaxYear2020!$A$2:$J$433,6,FALSE)</f>
        <v>0.4153</v>
      </c>
      <c r="L253" s="55">
        <f>VLOOKUP($BK253,[1]TaxYear2020!$A$2:$J$433,7,FALSE)</f>
        <v>0</v>
      </c>
      <c r="M253" s="53">
        <v>1.7603</v>
      </c>
      <c r="N253" s="54">
        <v>0.3629</v>
      </c>
      <c r="P253" s="54">
        <f>VLOOKUP($BK253,[1]TaxYear2021!$A$2:$J$433,5,FALSE)</f>
        <v>1.7603</v>
      </c>
      <c r="Q253" s="54">
        <f>VLOOKUP($BK253,[1]TaxYear2021!$A$2:$J$433,6,FALSE)</f>
        <v>0.3629</v>
      </c>
      <c r="R253" s="54">
        <f>VLOOKUP($BK253,[1]TaxYear2021!$A$2:$J$433,7,FALSE)</f>
        <v>0</v>
      </c>
      <c r="V253" s="54">
        <f>VLOOKUP($BK253,[1]TaxYear2022!$A$2:$J$433,5,FALSE)</f>
        <v>1.7603</v>
      </c>
      <c r="W253" s="54">
        <f>VLOOKUP($BK253,[1]TaxYear2022!$A$2:$J$433,6,FALSE)</f>
        <v>0.3629</v>
      </c>
      <c r="X253" s="55">
        <f>VLOOKUP($BK253,[1]TaxYear2022!$A$2:$J$433,7,FALSE)</f>
        <v>0</v>
      </c>
      <c r="AB253" s="54">
        <f>VLOOKUP($BK253,[1]TaxYear2023!$A$2:$J$433,5,FALSE)</f>
        <v>1.7603</v>
      </c>
      <c r="AC253" s="54">
        <f>VLOOKUP($BK253,[1]TaxYear2023!$A$2:$J$433,6,FALSE)</f>
        <v>0.3629</v>
      </c>
      <c r="AD253" s="55">
        <f>VLOOKUP($BK253,[1]TaxYear2023!$A$2:$J$433,7,FALSE)</f>
        <v>0</v>
      </c>
      <c r="AH253" s="54">
        <f>VLOOKUP($BK253,[1]TaxYear2024!$A$2:$J$433,5,FALSE)</f>
        <v>1.7603</v>
      </c>
      <c r="AI253" s="54">
        <f>VLOOKUP($BK253,[1]TaxYear2024!$A$2:$J$433,6,FALSE)</f>
        <v>0.3629</v>
      </c>
      <c r="AJ253" s="55">
        <f>VLOOKUP($BK253,[1]TaxYear2024!$A$2:$J$433,7,FALSE)</f>
        <v>0</v>
      </c>
      <c r="AN253" s="54">
        <f>VLOOKUP($BK253,[1]TaxYear2025!$A$2:$J$433,5,FALSE)</f>
        <v>1.7603</v>
      </c>
      <c r="AO253" s="54">
        <f>VLOOKUP($BK253,[1]TaxYear2025!$A$2:$J$433,6,FALSE)</f>
        <v>0.3629</v>
      </c>
      <c r="AP253" s="55">
        <f>VLOOKUP($BK253,[1]TaxYear2025!$A$2:$J$433,7,FALSE)</f>
        <v>0</v>
      </c>
      <c r="AQ253" s="56">
        <f t="shared" si="40"/>
        <v>0</v>
      </c>
      <c r="AR253" s="56">
        <f t="shared" si="40"/>
        <v>0</v>
      </c>
      <c r="AS253" s="56">
        <f t="shared" si="40"/>
        <v>0</v>
      </c>
      <c r="AT253" s="57">
        <f t="shared" si="41"/>
        <v>0</v>
      </c>
      <c r="AU253" s="56">
        <f t="shared" si="41"/>
        <v>0</v>
      </c>
      <c r="AV253" s="58">
        <f t="shared" si="41"/>
        <v>0</v>
      </c>
      <c r="AW253" s="56">
        <f t="shared" si="42"/>
        <v>0</v>
      </c>
      <c r="AX253" s="56">
        <f t="shared" si="42"/>
        <v>0</v>
      </c>
      <c r="AY253" s="58">
        <f t="shared" si="42"/>
        <v>0</v>
      </c>
      <c r="AZ253" s="56">
        <f t="shared" si="43"/>
        <v>0</v>
      </c>
      <c r="BA253" s="56">
        <f t="shared" si="43"/>
        <v>0</v>
      </c>
      <c r="BB253" s="58">
        <f t="shared" si="43"/>
        <v>0</v>
      </c>
      <c r="BC253" s="56">
        <f t="shared" si="39"/>
        <v>0</v>
      </c>
      <c r="BD253" s="56">
        <f t="shared" si="39"/>
        <v>0</v>
      </c>
      <c r="BE253" s="58">
        <f t="shared" si="39"/>
        <v>0</v>
      </c>
      <c r="BF253" s="56">
        <f t="shared" si="37"/>
        <v>0</v>
      </c>
      <c r="BG253" s="56">
        <f t="shared" si="37"/>
        <v>0</v>
      </c>
      <c r="BH253" s="58">
        <f t="shared" si="37"/>
        <v>0</v>
      </c>
      <c r="BJ253" s="18" t="s">
        <v>213</v>
      </c>
      <c r="BK253" s="18" t="str">
        <f t="shared" si="36"/>
        <v>058MARIONJASPER</v>
      </c>
    </row>
    <row r="254" spans="1:63" x14ac:dyDescent="0.25">
      <c r="A254" s="18" t="s">
        <v>214</v>
      </c>
      <c r="B254" s="18" t="s">
        <v>562</v>
      </c>
      <c r="D254" s="53">
        <f>VLOOKUP($BK254,[1]TaxYear2019!$A$2:$J$433,5,FALSE)</f>
        <v>2.1686000000000001</v>
      </c>
      <c r="E254" s="54">
        <f>VLOOKUP($BK254,[1]TaxYear2019!$A$2:$J$433,6,FALSE)</f>
        <v>0.1</v>
      </c>
      <c r="F254" s="55">
        <f>VLOOKUP($BK254,[1]TaxYear2019!$A$2:$J$433,7,FALSE)</f>
        <v>0</v>
      </c>
      <c r="J254" s="54">
        <f>VLOOKUP($BK254,[1]TaxYear2020!$A$2:$J$433,5,FALSE)</f>
        <v>2.1686000000000001</v>
      </c>
      <c r="K254" s="54">
        <f>VLOOKUP($BK254,[1]TaxYear2020!$A$2:$J$433,6,FALSE)</f>
        <v>0.1</v>
      </c>
      <c r="L254" s="55">
        <f>VLOOKUP($BK254,[1]TaxYear2020!$A$2:$J$433,7,FALSE)</f>
        <v>0</v>
      </c>
      <c r="M254" s="53">
        <v>1.7603</v>
      </c>
      <c r="N254" s="54">
        <v>8.5300000000000001E-2</v>
      </c>
      <c r="P254" s="54">
        <f>VLOOKUP($BK254,[1]TaxYear2021!$A$2:$J$433,5,FALSE)</f>
        <v>1.7603</v>
      </c>
      <c r="Q254" s="54">
        <f>VLOOKUP($BK254,[1]TaxYear2021!$A$2:$J$433,6,FALSE)</f>
        <v>8.5300000000000001E-2</v>
      </c>
      <c r="R254" s="54">
        <f>VLOOKUP($BK254,[1]TaxYear2021!$A$2:$J$433,7,FALSE)</f>
        <v>0</v>
      </c>
      <c r="V254" s="54">
        <f>VLOOKUP($BK254,[1]TaxYear2022!$A$2:$J$433,5,FALSE)</f>
        <v>1.7603</v>
      </c>
      <c r="W254" s="54">
        <f>VLOOKUP($BK254,[1]TaxYear2022!$A$2:$J$433,6,FALSE)</f>
        <v>8.5300000000000001E-2</v>
      </c>
      <c r="X254" s="55">
        <f>VLOOKUP($BK254,[1]TaxYear2022!$A$2:$J$433,7,FALSE)</f>
        <v>0</v>
      </c>
      <c r="AB254" s="54">
        <f>VLOOKUP($BK254,[1]TaxYear2023!$A$2:$J$433,5,FALSE)</f>
        <v>1.7603</v>
      </c>
      <c r="AC254" s="54">
        <f>VLOOKUP($BK254,[1]TaxYear2023!$A$2:$J$433,6,FALSE)</f>
        <v>8.5300000000000001E-2</v>
      </c>
      <c r="AD254" s="55">
        <f>VLOOKUP($BK254,[1]TaxYear2023!$A$2:$J$433,7,FALSE)</f>
        <v>0</v>
      </c>
      <c r="AH254" s="54">
        <f>VLOOKUP($BK254,[1]TaxYear2024!$A$2:$J$433,5,FALSE)</f>
        <v>1.7603</v>
      </c>
      <c r="AI254" s="54">
        <f>VLOOKUP($BK254,[1]TaxYear2024!$A$2:$J$433,6,FALSE)</f>
        <v>8.5300000000000001E-2</v>
      </c>
      <c r="AJ254" s="55">
        <f>VLOOKUP($BK254,[1]TaxYear2024!$A$2:$J$433,7,FALSE)</f>
        <v>0</v>
      </c>
      <c r="AN254" s="54">
        <f>VLOOKUP($BK254,[1]TaxYear2025!$A$2:$J$433,5,FALSE)</f>
        <v>1.7603</v>
      </c>
      <c r="AO254" s="54">
        <f>VLOOKUP($BK254,[1]TaxYear2025!$A$2:$J$433,6,FALSE)</f>
        <v>8.5300000000000001E-2</v>
      </c>
      <c r="AP254" s="55">
        <f>VLOOKUP($BK254,[1]TaxYear2025!$A$2:$J$433,7,FALSE)</f>
        <v>0</v>
      </c>
      <c r="AQ254" s="56">
        <f t="shared" si="40"/>
        <v>0</v>
      </c>
      <c r="AR254" s="56">
        <f t="shared" si="40"/>
        <v>0</v>
      </c>
      <c r="AS254" s="56">
        <f t="shared" si="40"/>
        <v>0</v>
      </c>
      <c r="AT254" s="57">
        <f t="shared" si="41"/>
        <v>0</v>
      </c>
      <c r="AU254" s="56">
        <f t="shared" si="41"/>
        <v>0</v>
      </c>
      <c r="AV254" s="58">
        <f t="shared" si="41"/>
        <v>0</v>
      </c>
      <c r="AW254" s="56">
        <f t="shared" si="42"/>
        <v>0</v>
      </c>
      <c r="AX254" s="56">
        <f t="shared" si="42"/>
        <v>0</v>
      </c>
      <c r="AY254" s="58">
        <f t="shared" si="42"/>
        <v>0</v>
      </c>
      <c r="AZ254" s="56">
        <f t="shared" si="43"/>
        <v>0</v>
      </c>
      <c r="BA254" s="56">
        <f t="shared" si="43"/>
        <v>0</v>
      </c>
      <c r="BB254" s="58">
        <f t="shared" si="43"/>
        <v>0</v>
      </c>
      <c r="BC254" s="56">
        <f t="shared" si="39"/>
        <v>0</v>
      </c>
      <c r="BD254" s="56">
        <f t="shared" si="39"/>
        <v>0</v>
      </c>
      <c r="BE254" s="58">
        <f t="shared" si="39"/>
        <v>0</v>
      </c>
      <c r="BF254" s="56">
        <f t="shared" si="37"/>
        <v>0</v>
      </c>
      <c r="BG254" s="56">
        <f t="shared" si="37"/>
        <v>0</v>
      </c>
      <c r="BH254" s="58">
        <f t="shared" si="37"/>
        <v>0</v>
      </c>
      <c r="BJ254" s="18" t="s">
        <v>213</v>
      </c>
      <c r="BK254" s="18" t="str">
        <f t="shared" si="36"/>
        <v>058MARIONKIMBALL</v>
      </c>
    </row>
    <row r="255" spans="1:63" x14ac:dyDescent="0.25">
      <c r="A255" s="18" t="s">
        <v>214</v>
      </c>
      <c r="B255" s="18" t="s">
        <v>563</v>
      </c>
      <c r="D255" s="53">
        <f>VLOOKUP($BK255,[1]TaxYear2019!$A$2:$J$433,5,FALSE)</f>
        <v>2.1686000000000001</v>
      </c>
      <c r="E255" s="54">
        <f>VLOOKUP($BK255,[1]TaxYear2019!$A$2:$J$433,6,FALSE)</f>
        <v>0.34849999999999998</v>
      </c>
      <c r="F255" s="55">
        <f>VLOOKUP($BK255,[1]TaxYear2019!$A$2:$J$433,7,FALSE)</f>
        <v>0</v>
      </c>
      <c r="J255" s="54">
        <f>VLOOKUP($BK255,[1]TaxYear2020!$A$2:$J$433,5,FALSE)</f>
        <v>2.1686000000000001</v>
      </c>
      <c r="K255" s="54">
        <f>VLOOKUP($BK255,[1]TaxYear2020!$A$2:$J$433,6,FALSE)</f>
        <v>0.34849999999999998</v>
      </c>
      <c r="L255" s="55">
        <f>VLOOKUP($BK255,[1]TaxYear2020!$A$2:$J$433,7,FALSE)</f>
        <v>0</v>
      </c>
      <c r="M255" s="53">
        <v>1.7603</v>
      </c>
      <c r="N255" s="54">
        <v>0.28489999999999999</v>
      </c>
      <c r="P255" s="54">
        <f>VLOOKUP($BK255,[1]TaxYear2021!$A$2:$J$433,5,FALSE)</f>
        <v>1.7603</v>
      </c>
      <c r="Q255" s="54">
        <f>VLOOKUP($BK255,[1]TaxYear2021!$A$2:$J$433,6,FALSE)</f>
        <v>0.28489999999999999</v>
      </c>
      <c r="R255" s="54">
        <f>VLOOKUP($BK255,[1]TaxYear2021!$A$2:$J$433,7,FALSE)</f>
        <v>0</v>
      </c>
      <c r="V255" s="54">
        <f>VLOOKUP($BK255,[1]TaxYear2022!$A$2:$J$433,5,FALSE)</f>
        <v>1.7603</v>
      </c>
      <c r="W255" s="54">
        <f>VLOOKUP($BK255,[1]TaxYear2022!$A$2:$J$433,6,FALSE)</f>
        <v>0.28489999999999999</v>
      </c>
      <c r="X255" s="55">
        <f>VLOOKUP($BK255,[1]TaxYear2022!$A$2:$J$433,7,FALSE)</f>
        <v>0</v>
      </c>
      <c r="AB255" s="54">
        <f>VLOOKUP($BK255,[1]TaxYear2023!$A$2:$J$433,5,FALSE)</f>
        <v>1.7603</v>
      </c>
      <c r="AC255" s="54">
        <f>VLOOKUP($BK255,[1]TaxYear2023!$A$2:$J$433,6,FALSE)</f>
        <v>0.28489999999999999</v>
      </c>
      <c r="AD255" s="55">
        <f>VLOOKUP($BK255,[1]TaxYear2023!$A$2:$J$433,7,FALSE)</f>
        <v>0</v>
      </c>
      <c r="AH255" s="54">
        <f>VLOOKUP($BK255,[1]TaxYear2024!$A$2:$J$433,5,FALSE)</f>
        <v>1.7603</v>
      </c>
      <c r="AI255" s="54">
        <f>VLOOKUP($BK255,[1]TaxYear2024!$A$2:$J$433,6,FALSE)</f>
        <v>0.28489999999999999</v>
      </c>
      <c r="AJ255" s="55">
        <f>VLOOKUP($BK255,[1]TaxYear2024!$A$2:$J$433,7,FALSE)</f>
        <v>0</v>
      </c>
      <c r="AN255" s="54">
        <f>VLOOKUP($BK255,[1]TaxYear2025!$A$2:$J$433,5,FALSE)</f>
        <v>1.7603</v>
      </c>
      <c r="AO255" s="54">
        <f>VLOOKUP($BK255,[1]TaxYear2025!$A$2:$J$433,6,FALSE)</f>
        <v>0.28489999999999999</v>
      </c>
      <c r="AP255" s="55">
        <f>VLOOKUP($BK255,[1]TaxYear2025!$A$2:$J$433,7,FALSE)</f>
        <v>0</v>
      </c>
      <c r="AQ255" s="56">
        <f t="shared" si="40"/>
        <v>0</v>
      </c>
      <c r="AR255" s="56">
        <f t="shared" si="40"/>
        <v>0</v>
      </c>
      <c r="AS255" s="56">
        <f t="shared" si="40"/>
        <v>0</v>
      </c>
      <c r="AT255" s="57">
        <f t="shared" si="41"/>
        <v>0</v>
      </c>
      <c r="AU255" s="56">
        <f t="shared" si="41"/>
        <v>0</v>
      </c>
      <c r="AV255" s="58">
        <f t="shared" si="41"/>
        <v>0</v>
      </c>
      <c r="AW255" s="56">
        <f t="shared" si="42"/>
        <v>0</v>
      </c>
      <c r="AX255" s="56">
        <f t="shared" si="42"/>
        <v>0</v>
      </c>
      <c r="AY255" s="58">
        <f t="shared" si="42"/>
        <v>0</v>
      </c>
      <c r="AZ255" s="56">
        <f t="shared" si="43"/>
        <v>0</v>
      </c>
      <c r="BA255" s="56">
        <f t="shared" si="43"/>
        <v>0</v>
      </c>
      <c r="BB255" s="58">
        <f t="shared" si="43"/>
        <v>0</v>
      </c>
      <c r="BC255" s="56">
        <f t="shared" si="39"/>
        <v>0</v>
      </c>
      <c r="BD255" s="56">
        <f t="shared" si="39"/>
        <v>0</v>
      </c>
      <c r="BE255" s="58">
        <f t="shared" si="39"/>
        <v>0</v>
      </c>
      <c r="BF255" s="56">
        <f t="shared" si="37"/>
        <v>0</v>
      </c>
      <c r="BG255" s="56">
        <f t="shared" si="37"/>
        <v>0</v>
      </c>
      <c r="BH255" s="58">
        <f t="shared" si="37"/>
        <v>0</v>
      </c>
      <c r="BJ255" s="18" t="s">
        <v>213</v>
      </c>
      <c r="BK255" s="18" t="str">
        <f t="shared" si="36"/>
        <v>058MARIONNEW HOPE</v>
      </c>
    </row>
    <row r="256" spans="1:63" x14ac:dyDescent="0.25">
      <c r="A256" s="18" t="s">
        <v>214</v>
      </c>
      <c r="B256" s="18" t="s">
        <v>564</v>
      </c>
      <c r="C256" s="18" t="s">
        <v>565</v>
      </c>
      <c r="D256" s="53">
        <f>VLOOKUP($BK256,[1]TaxYear2019!$A$2:$J$433,5,FALSE)</f>
        <v>1.9650000000000001</v>
      </c>
      <c r="E256" s="54">
        <f>VLOOKUP($BK256,[1]TaxYear2019!$A$2:$J$433,6,FALSE)</f>
        <v>0.99</v>
      </c>
      <c r="F256" s="55">
        <f>VLOOKUP($BK256,[1]TaxYear2019!$A$2:$J$433,7,FALSE)</f>
        <v>0.19209999999999999</v>
      </c>
      <c r="J256" s="54">
        <f>VLOOKUP($BK256,[1]TaxYear2020!$A$2:$J$433,5,FALSE)</f>
        <v>1.9650000000000001</v>
      </c>
      <c r="K256" s="54">
        <f>VLOOKUP($BK256,[1]TaxYear2020!$A$2:$J$433,6,FALSE)</f>
        <v>0.99</v>
      </c>
      <c r="L256" s="55">
        <f>VLOOKUP($BK256,[1]TaxYear2020!$A$2:$J$433,7,FALSE)</f>
        <v>0.19209999999999999</v>
      </c>
      <c r="M256" s="53">
        <v>1.5948</v>
      </c>
      <c r="N256" s="54">
        <v>0.73909999999999998</v>
      </c>
      <c r="O256" s="54">
        <v>0.1424</v>
      </c>
      <c r="P256" s="54">
        <f>VLOOKUP($BK256,[1]TaxYear2021!$A$2:$J$433,5,FALSE)</f>
        <v>1.5948</v>
      </c>
      <c r="Q256" s="54">
        <f>VLOOKUP($BK256,[1]TaxYear2021!$A$2:$J$433,6,FALSE)</f>
        <v>0.73909999999999998</v>
      </c>
      <c r="R256" s="54">
        <f>VLOOKUP($BK256,[1]TaxYear2021!$A$2:$J$433,7,FALSE)</f>
        <v>0.1424</v>
      </c>
      <c r="V256" s="54">
        <f>VLOOKUP($BK256,[1]TaxYear2022!$A$2:$J$433,5,FALSE)</f>
        <v>1.5948</v>
      </c>
      <c r="W256" s="54">
        <f>VLOOKUP($BK256,[1]TaxYear2022!$A$2:$J$433,6,FALSE)</f>
        <v>0.73909999999999998</v>
      </c>
      <c r="X256" s="55">
        <f>VLOOKUP($BK256,[1]TaxYear2022!$A$2:$J$433,7,FALSE)</f>
        <v>0.1424</v>
      </c>
      <c r="AB256" s="54">
        <f>VLOOKUP($BK256,[1]TaxYear2023!$A$2:$J$433,5,FALSE)</f>
        <v>1.6133</v>
      </c>
      <c r="AC256" s="54">
        <f>VLOOKUP($BK256,[1]TaxYear2023!$A$2:$J$433,6,FALSE)</f>
        <v>0.73909999999999998</v>
      </c>
      <c r="AD256" s="55">
        <f>VLOOKUP($BK256,[1]TaxYear2023!$A$2:$J$433,7,FALSE)</f>
        <v>0.1424</v>
      </c>
      <c r="AH256" s="54">
        <f>VLOOKUP($BK256,[1]TaxYear2024!$A$2:$J$433,5,FALSE)</f>
        <v>1.5948</v>
      </c>
      <c r="AI256" s="54">
        <f>VLOOKUP($BK256,[1]TaxYear2024!$A$2:$J$433,6,FALSE)</f>
        <v>1.74</v>
      </c>
      <c r="AJ256" s="55">
        <f>VLOOKUP($BK256,[1]TaxYear2024!$A$2:$J$433,7,FALSE)</f>
        <v>0.1424</v>
      </c>
      <c r="AN256" s="54">
        <f>VLOOKUP($BK256,[1]TaxYear2025!$A$2:$J$433,5,FALSE)</f>
        <v>1.5948</v>
      </c>
      <c r="AO256" s="54">
        <f>VLOOKUP($BK256,[1]TaxYear2025!$A$2:$J$433,6,FALSE)</f>
        <v>1.74</v>
      </c>
      <c r="AP256" s="55">
        <f>VLOOKUP($BK256,[1]TaxYear2025!$A$2:$J$433,7,FALSE)</f>
        <v>0.1424</v>
      </c>
      <c r="AQ256" s="56">
        <f t="shared" si="40"/>
        <v>0</v>
      </c>
      <c r="AR256" s="56">
        <f t="shared" si="40"/>
        <v>0</v>
      </c>
      <c r="AS256" s="56">
        <f t="shared" si="40"/>
        <v>0</v>
      </c>
      <c r="AT256" s="57">
        <f t="shared" si="41"/>
        <v>0</v>
      </c>
      <c r="AU256" s="56">
        <f t="shared" si="41"/>
        <v>0</v>
      </c>
      <c r="AV256" s="58">
        <f t="shared" si="41"/>
        <v>0</v>
      </c>
      <c r="AW256" s="56">
        <f t="shared" si="42"/>
        <v>0</v>
      </c>
      <c r="AX256" s="56">
        <f t="shared" si="42"/>
        <v>0</v>
      </c>
      <c r="AY256" s="58">
        <f t="shared" si="42"/>
        <v>0</v>
      </c>
      <c r="AZ256" s="56">
        <f t="shared" si="43"/>
        <v>1.1600200652119419E-2</v>
      </c>
      <c r="BA256" s="56">
        <f t="shared" si="43"/>
        <v>0</v>
      </c>
      <c r="BB256" s="58">
        <f t="shared" si="43"/>
        <v>0</v>
      </c>
      <c r="BC256" s="56">
        <f t="shared" si="39"/>
        <v>-1.1467179073947786E-2</v>
      </c>
      <c r="BD256" s="56">
        <f t="shared" si="39"/>
        <v>1.3542145853064538</v>
      </c>
      <c r="BE256" s="58">
        <f t="shared" si="39"/>
        <v>0</v>
      </c>
      <c r="BF256" s="56">
        <f t="shared" si="37"/>
        <v>0</v>
      </c>
      <c r="BG256" s="56">
        <f t="shared" si="37"/>
        <v>0</v>
      </c>
      <c r="BH256" s="58">
        <f t="shared" si="37"/>
        <v>0</v>
      </c>
      <c r="BJ256" s="18" t="s">
        <v>213</v>
      </c>
      <c r="BK256" s="18" t="str">
        <f t="shared" si="36"/>
        <v>058MARIONSOUTH PITTSBURGRICHARD CITY SSD</v>
      </c>
    </row>
    <row r="257" spans="1:63" x14ac:dyDescent="0.25">
      <c r="A257" s="18" t="s">
        <v>214</v>
      </c>
      <c r="B257" s="18" t="s">
        <v>564</v>
      </c>
      <c r="D257" s="53">
        <f>VLOOKUP($BK257,[1]TaxYear2019!$A$2:$J$433,5,FALSE)</f>
        <v>2.1686000000000001</v>
      </c>
      <c r="E257" s="54">
        <f>VLOOKUP($BK257,[1]TaxYear2019!$A$2:$J$433,6,FALSE)</f>
        <v>0.99</v>
      </c>
      <c r="F257" s="55">
        <f>VLOOKUP($BK257,[1]TaxYear2019!$A$2:$J$433,7,FALSE)</f>
        <v>0</v>
      </c>
      <c r="J257" s="54">
        <f>VLOOKUP($BK257,[1]TaxYear2020!$A$2:$J$433,5,FALSE)</f>
        <v>2.1686000000000001</v>
      </c>
      <c r="K257" s="54">
        <f>VLOOKUP($BK257,[1]TaxYear2020!$A$2:$J$433,6,FALSE)</f>
        <v>0.99</v>
      </c>
      <c r="L257" s="55">
        <f>VLOOKUP($BK257,[1]TaxYear2020!$A$2:$J$433,7,FALSE)</f>
        <v>0</v>
      </c>
      <c r="M257" s="53">
        <v>1.7603</v>
      </c>
      <c r="N257" s="54">
        <v>0.73909999999999998</v>
      </c>
      <c r="P257" s="54">
        <f>VLOOKUP($BK257,[1]TaxYear2021!$A$2:$J$433,5,FALSE)</f>
        <v>1.7603</v>
      </c>
      <c r="Q257" s="54">
        <f>VLOOKUP($BK257,[1]TaxYear2021!$A$2:$J$433,6,FALSE)</f>
        <v>0.73909999999999998</v>
      </c>
      <c r="R257" s="54">
        <f>VLOOKUP($BK257,[1]TaxYear2021!$A$2:$J$433,7,FALSE)</f>
        <v>0</v>
      </c>
      <c r="V257" s="54">
        <f>VLOOKUP($BK257,[1]TaxYear2022!$A$2:$J$433,5,FALSE)</f>
        <v>1.7603</v>
      </c>
      <c r="W257" s="54">
        <f>VLOOKUP($BK257,[1]TaxYear2022!$A$2:$J$433,6,FALSE)</f>
        <v>0.73909999999999998</v>
      </c>
      <c r="X257" s="55">
        <f>VLOOKUP($BK257,[1]TaxYear2022!$A$2:$J$433,7,FALSE)</f>
        <v>0</v>
      </c>
      <c r="AB257" s="54">
        <f>VLOOKUP($BK257,[1]TaxYear2023!$A$2:$J$433,5,FALSE)</f>
        <v>1.7603</v>
      </c>
      <c r="AC257" s="54">
        <f>VLOOKUP($BK257,[1]TaxYear2023!$A$2:$J$433,6,FALSE)</f>
        <v>0.73909999999999998</v>
      </c>
      <c r="AD257" s="55">
        <f>VLOOKUP($BK257,[1]TaxYear2023!$A$2:$J$433,7,FALSE)</f>
        <v>0</v>
      </c>
      <c r="AH257" s="54">
        <f>VLOOKUP($BK257,[1]TaxYear2024!$A$2:$J$433,5,FALSE)</f>
        <v>1.7603</v>
      </c>
      <c r="AI257" s="54">
        <f>VLOOKUP($BK257,[1]TaxYear2024!$A$2:$J$433,6,FALSE)</f>
        <v>1.74</v>
      </c>
      <c r="AJ257" s="55">
        <f>VLOOKUP($BK257,[1]TaxYear2024!$A$2:$J$433,7,FALSE)</f>
        <v>0</v>
      </c>
      <c r="AN257" s="54">
        <f>VLOOKUP($BK257,[1]TaxYear2025!$A$2:$J$433,5,FALSE)</f>
        <v>1.7603</v>
      </c>
      <c r="AO257" s="54">
        <f>VLOOKUP($BK257,[1]TaxYear2025!$A$2:$J$433,6,FALSE)</f>
        <v>1.74</v>
      </c>
      <c r="AP257" s="55">
        <f>VLOOKUP($BK257,[1]TaxYear2025!$A$2:$J$433,7,FALSE)</f>
        <v>0</v>
      </c>
      <c r="AQ257" s="56">
        <f t="shared" si="40"/>
        <v>0</v>
      </c>
      <c r="AR257" s="56">
        <f t="shared" si="40"/>
        <v>0</v>
      </c>
      <c r="AS257" s="56">
        <f t="shared" si="40"/>
        <v>0</v>
      </c>
      <c r="AT257" s="57">
        <f t="shared" si="41"/>
        <v>0</v>
      </c>
      <c r="AU257" s="56">
        <f t="shared" si="41"/>
        <v>0</v>
      </c>
      <c r="AV257" s="58">
        <f t="shared" si="41"/>
        <v>0</v>
      </c>
      <c r="AW257" s="56">
        <f t="shared" si="42"/>
        <v>0</v>
      </c>
      <c r="AX257" s="56">
        <f t="shared" si="42"/>
        <v>0</v>
      </c>
      <c r="AY257" s="58">
        <f t="shared" si="42"/>
        <v>0</v>
      </c>
      <c r="AZ257" s="56">
        <f t="shared" si="43"/>
        <v>0</v>
      </c>
      <c r="BA257" s="56">
        <f t="shared" si="43"/>
        <v>0</v>
      </c>
      <c r="BB257" s="58">
        <f t="shared" si="43"/>
        <v>0</v>
      </c>
      <c r="BC257" s="56">
        <f t="shared" si="39"/>
        <v>0</v>
      </c>
      <c r="BD257" s="56">
        <f t="shared" si="39"/>
        <v>1.3542145853064538</v>
      </c>
      <c r="BE257" s="58">
        <f t="shared" si="39"/>
        <v>0</v>
      </c>
      <c r="BF257" s="56">
        <f t="shared" si="37"/>
        <v>0</v>
      </c>
      <c r="BG257" s="56">
        <f t="shared" si="37"/>
        <v>0</v>
      </c>
      <c r="BH257" s="58">
        <f t="shared" si="37"/>
        <v>0</v>
      </c>
      <c r="BJ257" s="18" t="s">
        <v>213</v>
      </c>
      <c r="BK257" s="18" t="str">
        <f t="shared" si="36"/>
        <v>058MARIONSOUTH PITTSBURG</v>
      </c>
    </row>
    <row r="258" spans="1:63" x14ac:dyDescent="0.25">
      <c r="A258" s="18" t="s">
        <v>214</v>
      </c>
      <c r="B258" s="18" t="s">
        <v>566</v>
      </c>
      <c r="D258" s="53">
        <f>VLOOKUP($BK258,[1]TaxYear2019!$A$2:$J$433,5,FALSE)</f>
        <v>2.1686000000000001</v>
      </c>
      <c r="E258" s="54">
        <f>VLOOKUP($BK258,[1]TaxYear2019!$A$2:$J$433,6,FALSE)</f>
        <v>1.01</v>
      </c>
      <c r="F258" s="55">
        <f>VLOOKUP($BK258,[1]TaxYear2019!$A$2:$J$433,7,FALSE)</f>
        <v>0</v>
      </c>
      <c r="J258" s="54">
        <f>VLOOKUP($BK258,[1]TaxYear2020!$A$2:$J$433,5,FALSE)</f>
        <v>2.1686000000000001</v>
      </c>
      <c r="K258" s="54">
        <f>VLOOKUP($BK258,[1]TaxYear2020!$A$2:$J$433,6,FALSE)</f>
        <v>1.01</v>
      </c>
      <c r="L258" s="55">
        <f>VLOOKUP($BK258,[1]TaxYear2020!$A$2:$J$433,7,FALSE)</f>
        <v>0</v>
      </c>
      <c r="M258" s="53">
        <v>1.7603</v>
      </c>
      <c r="N258" s="54">
        <v>0.83909999999999996</v>
      </c>
      <c r="P258" s="54">
        <f>VLOOKUP($BK258,[1]TaxYear2021!$A$2:$J$433,5,FALSE)</f>
        <v>1.7603</v>
      </c>
      <c r="Q258" s="54">
        <f>VLOOKUP($BK258,[1]TaxYear2021!$A$2:$J$433,6,FALSE)</f>
        <v>0.83909999999999996</v>
      </c>
      <c r="R258" s="54">
        <f>VLOOKUP($BK258,[1]TaxYear2021!$A$2:$J$433,7,FALSE)</f>
        <v>0</v>
      </c>
      <c r="V258" s="54">
        <f>VLOOKUP($BK258,[1]TaxYear2022!$A$2:$J$433,5,FALSE)</f>
        <v>1.7603</v>
      </c>
      <c r="W258" s="54">
        <f>VLOOKUP($BK258,[1]TaxYear2022!$A$2:$J$433,6,FALSE)</f>
        <v>0.83909999999999996</v>
      </c>
      <c r="X258" s="55">
        <f>VLOOKUP($BK258,[1]TaxYear2022!$A$2:$J$433,7,FALSE)</f>
        <v>0</v>
      </c>
      <c r="AB258" s="54">
        <f>VLOOKUP($BK258,[1]TaxYear2023!$A$2:$J$433,5,FALSE)</f>
        <v>1.7603</v>
      </c>
      <c r="AC258" s="54">
        <f>VLOOKUP($BK258,[1]TaxYear2023!$A$2:$J$433,6,FALSE)</f>
        <v>0.83909999999999996</v>
      </c>
      <c r="AD258" s="55">
        <f>VLOOKUP($BK258,[1]TaxYear2023!$A$2:$J$433,7,FALSE)</f>
        <v>0</v>
      </c>
      <c r="AH258" s="54">
        <f>VLOOKUP($BK258,[1]TaxYear2024!$A$2:$J$433,5,FALSE)</f>
        <v>1.7603</v>
      </c>
      <c r="AI258" s="54">
        <f>VLOOKUP($BK258,[1]TaxYear2024!$A$2:$J$433,6,FALSE)</f>
        <v>0.83909999999999996</v>
      </c>
      <c r="AJ258" s="55">
        <f>VLOOKUP($BK258,[1]TaxYear2024!$A$2:$J$433,7,FALSE)</f>
        <v>0</v>
      </c>
      <c r="AN258" s="54">
        <f>VLOOKUP($BK258,[1]TaxYear2025!$A$2:$J$433,5,FALSE)</f>
        <v>1.7603</v>
      </c>
      <c r="AO258" s="54">
        <f>VLOOKUP($BK258,[1]TaxYear2025!$A$2:$J$433,6,FALSE)</f>
        <v>0.83909999999999996</v>
      </c>
      <c r="AP258" s="55">
        <f>VLOOKUP($BK258,[1]TaxYear2025!$A$2:$J$433,7,FALSE)</f>
        <v>0</v>
      </c>
      <c r="AQ258" s="56">
        <f t="shared" si="40"/>
        <v>0</v>
      </c>
      <c r="AR258" s="56">
        <f t="shared" si="40"/>
        <v>0</v>
      </c>
      <c r="AS258" s="56">
        <f t="shared" si="40"/>
        <v>0</v>
      </c>
      <c r="AT258" s="57">
        <f t="shared" si="41"/>
        <v>0</v>
      </c>
      <c r="AU258" s="56">
        <f t="shared" si="41"/>
        <v>0</v>
      </c>
      <c r="AV258" s="58">
        <f t="shared" si="41"/>
        <v>0</v>
      </c>
      <c r="AW258" s="56">
        <f t="shared" si="42"/>
        <v>0</v>
      </c>
      <c r="AX258" s="56">
        <f t="shared" si="42"/>
        <v>0</v>
      </c>
      <c r="AY258" s="58">
        <f t="shared" si="42"/>
        <v>0</v>
      </c>
      <c r="AZ258" s="56">
        <f t="shared" si="43"/>
        <v>0</v>
      </c>
      <c r="BA258" s="56">
        <f t="shared" si="43"/>
        <v>0</v>
      </c>
      <c r="BB258" s="58">
        <f t="shared" si="43"/>
        <v>0</v>
      </c>
      <c r="BC258" s="56">
        <f t="shared" si="39"/>
        <v>0</v>
      </c>
      <c r="BD258" s="56">
        <f t="shared" si="39"/>
        <v>0</v>
      </c>
      <c r="BE258" s="58">
        <f t="shared" si="39"/>
        <v>0</v>
      </c>
      <c r="BF258" s="56">
        <f t="shared" si="37"/>
        <v>0</v>
      </c>
      <c r="BG258" s="56">
        <f t="shared" si="37"/>
        <v>0</v>
      </c>
      <c r="BH258" s="58">
        <f t="shared" si="37"/>
        <v>0</v>
      </c>
      <c r="BJ258" s="18" t="s">
        <v>213</v>
      </c>
      <c r="BK258" s="18" t="str">
        <f t="shared" si="36"/>
        <v>058MARIONWHITWELL</v>
      </c>
    </row>
    <row r="259" spans="1:63" x14ac:dyDescent="0.25">
      <c r="A259" s="18" t="s">
        <v>214</v>
      </c>
      <c r="C259" s="18" t="s">
        <v>565</v>
      </c>
      <c r="D259" s="53">
        <f>VLOOKUP($BK259,[1]TaxYear2019!$A$2:$J$433,5,FALSE)</f>
        <v>1.9650000000000001</v>
      </c>
      <c r="E259" s="54">
        <f>VLOOKUP($BK259,[1]TaxYear2019!$A$2:$J$433,6,FALSE)</f>
        <v>0</v>
      </c>
      <c r="F259" s="55">
        <f>VLOOKUP($BK259,[1]TaxYear2019!$A$2:$J$433,7,FALSE)</f>
        <v>0.19209999999999999</v>
      </c>
      <c r="J259" s="54">
        <f>VLOOKUP($BK259,[1]TaxYear2020!$A$2:$J$433,5,FALSE)</f>
        <v>1.9650000000000001</v>
      </c>
      <c r="K259" s="54">
        <f>VLOOKUP($BK259,[1]TaxYear2020!$A$2:$J$433,6,FALSE)</f>
        <v>0</v>
      </c>
      <c r="L259" s="55">
        <f>VLOOKUP($BK259,[1]TaxYear2020!$A$2:$J$433,7,FALSE)</f>
        <v>0.19209999999999999</v>
      </c>
      <c r="M259" s="53">
        <v>1.5948</v>
      </c>
      <c r="O259" s="54">
        <v>0.1424</v>
      </c>
      <c r="P259" s="54">
        <f>VLOOKUP($BK259,[1]TaxYear2021!$A$2:$J$433,5,FALSE)</f>
        <v>1.5948</v>
      </c>
      <c r="Q259" s="54">
        <f>VLOOKUP($BK259,[1]TaxYear2021!$A$2:$J$433,6,FALSE)</f>
        <v>0</v>
      </c>
      <c r="R259" s="54">
        <f>VLOOKUP($BK259,[1]TaxYear2021!$A$2:$J$433,7,FALSE)</f>
        <v>0.1424</v>
      </c>
      <c r="V259" s="54">
        <f>VLOOKUP($BK259,[1]TaxYear2022!$A$2:$J$433,5,FALSE)</f>
        <v>1.5948</v>
      </c>
      <c r="W259" s="54">
        <f>VLOOKUP($BK259,[1]TaxYear2022!$A$2:$J$433,6,FALSE)</f>
        <v>0</v>
      </c>
      <c r="X259" s="55">
        <f>VLOOKUP($BK259,[1]TaxYear2022!$A$2:$J$433,7,FALSE)</f>
        <v>0.1424</v>
      </c>
      <c r="AB259" s="54">
        <f>VLOOKUP($BK259,[1]TaxYear2023!$A$2:$J$433,5,FALSE)</f>
        <v>1.6133</v>
      </c>
      <c r="AC259" s="54">
        <f>VLOOKUP($BK259,[1]TaxYear2023!$A$2:$J$433,6,FALSE)</f>
        <v>0</v>
      </c>
      <c r="AD259" s="55">
        <f>VLOOKUP($BK259,[1]TaxYear2023!$A$2:$J$433,7,FALSE)</f>
        <v>0.1424</v>
      </c>
      <c r="AH259" s="54">
        <f>VLOOKUP($BK259,[1]TaxYear2024!$A$2:$J$433,5,FALSE)</f>
        <v>1.5948</v>
      </c>
      <c r="AI259" s="54">
        <f>VLOOKUP($BK259,[1]TaxYear2024!$A$2:$J$433,6,FALSE)</f>
        <v>0</v>
      </c>
      <c r="AJ259" s="55">
        <f>VLOOKUP($BK259,[1]TaxYear2024!$A$2:$J$433,7,FALSE)</f>
        <v>0.1424</v>
      </c>
      <c r="AN259" s="54">
        <f>VLOOKUP($BK259,[1]TaxYear2025!$A$2:$J$433,5,FALSE)</f>
        <v>1.5948</v>
      </c>
      <c r="AO259" s="54">
        <f>VLOOKUP($BK259,[1]TaxYear2025!$A$2:$J$433,6,FALSE)</f>
        <v>0</v>
      </c>
      <c r="AP259" s="55">
        <f>VLOOKUP($BK259,[1]TaxYear2025!$A$2:$J$433,7,FALSE)</f>
        <v>0.1424</v>
      </c>
      <c r="AQ259" s="56">
        <f t="shared" si="40"/>
        <v>0</v>
      </c>
      <c r="AR259" s="56">
        <f t="shared" si="40"/>
        <v>0</v>
      </c>
      <c r="AS259" s="56">
        <f t="shared" si="40"/>
        <v>0</v>
      </c>
      <c r="AT259" s="57">
        <f t="shared" si="41"/>
        <v>0</v>
      </c>
      <c r="AU259" s="56">
        <f t="shared" si="41"/>
        <v>0</v>
      </c>
      <c r="AV259" s="58">
        <f t="shared" si="41"/>
        <v>0</v>
      </c>
      <c r="AW259" s="56">
        <f t="shared" si="42"/>
        <v>0</v>
      </c>
      <c r="AX259" s="56">
        <f t="shared" si="42"/>
        <v>0</v>
      </c>
      <c r="AY259" s="58">
        <f t="shared" si="42"/>
        <v>0</v>
      </c>
      <c r="AZ259" s="56">
        <f t="shared" si="43"/>
        <v>1.1600200652119419E-2</v>
      </c>
      <c r="BA259" s="56">
        <f t="shared" si="43"/>
        <v>0</v>
      </c>
      <c r="BB259" s="58">
        <f t="shared" si="43"/>
        <v>0</v>
      </c>
      <c r="BC259" s="56">
        <f t="shared" si="39"/>
        <v>-1.1467179073947786E-2</v>
      </c>
      <c r="BD259" s="56">
        <f t="shared" si="39"/>
        <v>0</v>
      </c>
      <c r="BE259" s="58">
        <f t="shared" si="39"/>
        <v>0</v>
      </c>
      <c r="BF259" s="56">
        <f t="shared" si="37"/>
        <v>0</v>
      </c>
      <c r="BG259" s="56">
        <f t="shared" si="37"/>
        <v>0</v>
      </c>
      <c r="BH259" s="58">
        <f t="shared" si="37"/>
        <v>0</v>
      </c>
      <c r="BJ259" s="18" t="s">
        <v>213</v>
      </c>
      <c r="BK259" s="18" t="str">
        <f t="shared" si="36"/>
        <v>058MARIONRICHARD CITY SSD</v>
      </c>
    </row>
    <row r="260" spans="1:63" x14ac:dyDescent="0.25">
      <c r="A260" s="18" t="s">
        <v>214</v>
      </c>
      <c r="D260" s="53">
        <f>VLOOKUP($BK260,[1]TaxYear2019!$A$2:$J$433,5,FALSE)</f>
        <v>2.1686000000000001</v>
      </c>
      <c r="E260" s="54">
        <f>VLOOKUP($BK260,[1]TaxYear2019!$A$2:$J$433,6,FALSE)</f>
        <v>0</v>
      </c>
      <c r="F260" s="55">
        <f>VLOOKUP($BK260,[1]TaxYear2019!$A$2:$J$433,7,FALSE)</f>
        <v>0</v>
      </c>
      <c r="J260" s="54">
        <f>VLOOKUP($BK260,[1]TaxYear2020!$A$2:$J$433,5,FALSE)</f>
        <v>2.1686000000000001</v>
      </c>
      <c r="K260" s="54">
        <f>VLOOKUP($BK260,[1]TaxYear2020!$A$2:$J$433,6,FALSE)</f>
        <v>0</v>
      </c>
      <c r="L260" s="55">
        <f>VLOOKUP($BK260,[1]TaxYear2020!$A$2:$J$433,7,FALSE)</f>
        <v>0</v>
      </c>
      <c r="M260" s="53">
        <v>1.7603</v>
      </c>
      <c r="P260" s="54">
        <f>VLOOKUP($BK260,[1]TaxYear2021!$A$2:$J$433,5,FALSE)</f>
        <v>1.7603</v>
      </c>
      <c r="Q260" s="54">
        <f>VLOOKUP($BK260,[1]TaxYear2021!$A$2:$J$433,6,FALSE)</f>
        <v>0</v>
      </c>
      <c r="R260" s="54">
        <f>VLOOKUP($BK260,[1]TaxYear2021!$A$2:$J$433,7,FALSE)</f>
        <v>0</v>
      </c>
      <c r="V260" s="54">
        <f>VLOOKUP($BK260,[1]TaxYear2022!$A$2:$J$433,5,FALSE)</f>
        <v>1.7603</v>
      </c>
      <c r="W260" s="54">
        <f>VLOOKUP($BK260,[1]TaxYear2022!$A$2:$J$433,6,FALSE)</f>
        <v>0</v>
      </c>
      <c r="X260" s="55">
        <f>VLOOKUP($BK260,[1]TaxYear2022!$A$2:$J$433,7,FALSE)</f>
        <v>0</v>
      </c>
      <c r="AB260" s="54">
        <f>VLOOKUP($BK260,[1]TaxYear2023!$A$2:$J$433,5,FALSE)</f>
        <v>1.7603</v>
      </c>
      <c r="AC260" s="54">
        <f>VLOOKUP($BK260,[1]TaxYear2023!$A$2:$J$433,6,FALSE)</f>
        <v>0</v>
      </c>
      <c r="AD260" s="55">
        <f>VLOOKUP($BK260,[1]TaxYear2023!$A$2:$J$433,7,FALSE)</f>
        <v>0</v>
      </c>
      <c r="AH260" s="54">
        <f>VLOOKUP($BK260,[1]TaxYear2024!$A$2:$J$433,5,FALSE)</f>
        <v>1.7603</v>
      </c>
      <c r="AI260" s="54">
        <f>VLOOKUP($BK260,[1]TaxYear2024!$A$2:$J$433,6,FALSE)</f>
        <v>0</v>
      </c>
      <c r="AJ260" s="55">
        <f>VLOOKUP($BK260,[1]TaxYear2024!$A$2:$J$433,7,FALSE)</f>
        <v>0</v>
      </c>
      <c r="AN260" s="54">
        <f>VLOOKUP($BK260,[1]TaxYear2025!$A$2:$J$433,5,FALSE)</f>
        <v>1.7603</v>
      </c>
      <c r="AO260" s="54">
        <f>VLOOKUP($BK260,[1]TaxYear2025!$A$2:$J$433,6,FALSE)</f>
        <v>0</v>
      </c>
      <c r="AP260" s="55">
        <f>VLOOKUP($BK260,[1]TaxYear2025!$A$2:$J$433,7,FALSE)</f>
        <v>0</v>
      </c>
      <c r="AQ260" s="56">
        <f t="shared" si="40"/>
        <v>0</v>
      </c>
      <c r="AR260" s="56">
        <f t="shared" si="40"/>
        <v>0</v>
      </c>
      <c r="AS260" s="56">
        <f t="shared" si="40"/>
        <v>0</v>
      </c>
      <c r="AT260" s="57">
        <f t="shared" si="41"/>
        <v>0</v>
      </c>
      <c r="AU260" s="56">
        <f t="shared" si="41"/>
        <v>0</v>
      </c>
      <c r="AV260" s="58">
        <f t="shared" si="41"/>
        <v>0</v>
      </c>
      <c r="AW260" s="56">
        <f t="shared" si="42"/>
        <v>0</v>
      </c>
      <c r="AX260" s="56">
        <f t="shared" si="42"/>
        <v>0</v>
      </c>
      <c r="AY260" s="58">
        <f t="shared" si="42"/>
        <v>0</v>
      </c>
      <c r="AZ260" s="56">
        <f t="shared" si="43"/>
        <v>0</v>
      </c>
      <c r="BA260" s="56">
        <f t="shared" si="43"/>
        <v>0</v>
      </c>
      <c r="BB260" s="58">
        <f t="shared" si="43"/>
        <v>0</v>
      </c>
      <c r="BC260" s="56">
        <f t="shared" si="39"/>
        <v>0</v>
      </c>
      <c r="BD260" s="56">
        <f t="shared" si="39"/>
        <v>0</v>
      </c>
      <c r="BE260" s="58">
        <f t="shared" si="39"/>
        <v>0</v>
      </c>
      <c r="BF260" s="56">
        <f t="shared" si="37"/>
        <v>0</v>
      </c>
      <c r="BG260" s="56">
        <f t="shared" si="37"/>
        <v>0</v>
      </c>
      <c r="BH260" s="58">
        <f t="shared" si="37"/>
        <v>0</v>
      </c>
      <c r="BJ260" s="18" t="s">
        <v>213</v>
      </c>
      <c r="BK260" s="18" t="str">
        <f t="shared" ref="BK260:BK323" si="44">BJ260&amp;A260&amp;B260&amp;C260</f>
        <v>058MARION</v>
      </c>
    </row>
    <row r="261" spans="1:63" x14ac:dyDescent="0.25">
      <c r="A261" s="18" t="s">
        <v>218</v>
      </c>
      <c r="B261" s="18" t="s">
        <v>567</v>
      </c>
      <c r="D261" s="53">
        <f>VLOOKUP($BK261,[1]TaxYear2019!$A$2:$J$433,5,FALSE)</f>
        <v>2.8117000000000001</v>
      </c>
      <c r="E261" s="54">
        <f>VLOOKUP($BK261,[1]TaxYear2019!$A$2:$J$433,6,FALSE)</f>
        <v>1.4970000000000001</v>
      </c>
      <c r="F261" s="55">
        <f>VLOOKUP($BK261,[1]TaxYear2019!$A$2:$J$433,7,FALSE)</f>
        <v>0</v>
      </c>
      <c r="J261" s="54">
        <f>VLOOKUP($BK261,[1]TaxYear2020!$A$2:$J$433,5,FALSE)</f>
        <v>2.8117000000000001</v>
      </c>
      <c r="K261" s="54">
        <f>VLOOKUP($BK261,[1]TaxYear2020!$A$2:$J$433,6,FALSE)</f>
        <v>1.4970000000000001</v>
      </c>
      <c r="L261" s="55">
        <f>VLOOKUP($BK261,[1]TaxYear2020!$A$2:$J$433,7,FALSE)</f>
        <v>0</v>
      </c>
      <c r="P261" s="54">
        <f>VLOOKUP($BK261,[1]TaxYear2021!$A$2:$J$433,5,FALSE)</f>
        <v>2.8117000000000001</v>
      </c>
      <c r="Q261" s="54">
        <f>VLOOKUP($BK261,[1]TaxYear2021!$A$2:$J$433,6,FALSE)</f>
        <v>1.4970000000000001</v>
      </c>
      <c r="R261" s="54">
        <f>VLOOKUP($BK261,[1]TaxYear2021!$A$2:$J$433,7,FALSE)</f>
        <v>0</v>
      </c>
      <c r="S261" s="53">
        <v>1.8187</v>
      </c>
      <c r="T261" s="59">
        <v>0.90636300000000003</v>
      </c>
      <c r="V261" s="54">
        <f>VLOOKUP($BK261,[1]TaxYear2022!$A$2:$J$433,5,FALSE)</f>
        <v>1.8187</v>
      </c>
      <c r="W261" s="18">
        <f>VLOOKUP($BK261,[1]TaxYear2022!$A$2:$J$433,6,FALSE)</f>
        <v>0.90636300000000003</v>
      </c>
      <c r="X261" s="55">
        <f>VLOOKUP($BK261,[1]TaxYear2022!$A$2:$J$433,7,FALSE)</f>
        <v>0</v>
      </c>
      <c r="Z261" s="59"/>
      <c r="AB261" s="54">
        <f>VLOOKUP($BK261,[1]TaxYear2023!$A$2:$J$433,5,FALSE)</f>
        <v>1.8187</v>
      </c>
      <c r="AC261" s="18">
        <f>VLOOKUP($BK261,[1]TaxYear2023!$A$2:$J$433,6,FALSE)</f>
        <v>0.90636300000000003</v>
      </c>
      <c r="AD261" s="55">
        <f>VLOOKUP($BK261,[1]TaxYear2023!$A$2:$J$433,7,FALSE)</f>
        <v>0</v>
      </c>
      <c r="AF261" s="59"/>
      <c r="AH261" s="54">
        <f>VLOOKUP($BK261,[1]TaxYear2024!$A$2:$J$433,5,FALSE)</f>
        <v>1.8187</v>
      </c>
      <c r="AI261" s="18">
        <f>VLOOKUP($BK261,[1]TaxYear2024!$A$2:$J$433,6,FALSE)</f>
        <v>0.90636300000000003</v>
      </c>
      <c r="AJ261" s="55">
        <f>VLOOKUP($BK261,[1]TaxYear2024!$A$2:$J$433,7,FALSE)</f>
        <v>0</v>
      </c>
      <c r="AL261" s="59"/>
      <c r="AN261" s="54">
        <f>VLOOKUP($BK261,[1]TaxYear2025!$A$2:$J$433,5,FALSE)</f>
        <v>1.9686999999999999</v>
      </c>
      <c r="AO261" s="18">
        <f>VLOOKUP($BK261,[1]TaxYear2025!$A$2:$J$433,6,FALSE)</f>
        <v>0.90636300000000003</v>
      </c>
      <c r="AP261" s="55">
        <f>VLOOKUP($BK261,[1]TaxYear2025!$A$2:$J$433,7,FALSE)</f>
        <v>0</v>
      </c>
      <c r="AQ261" s="56">
        <f t="shared" si="40"/>
        <v>0</v>
      </c>
      <c r="AR261" s="56">
        <f t="shared" si="40"/>
        <v>0</v>
      </c>
      <c r="AS261" s="56">
        <f t="shared" si="40"/>
        <v>0</v>
      </c>
      <c r="AT261" s="57">
        <f t="shared" si="41"/>
        <v>0</v>
      </c>
      <c r="AU261" s="56">
        <f t="shared" si="41"/>
        <v>0</v>
      </c>
      <c r="AV261" s="58">
        <f t="shared" si="41"/>
        <v>0</v>
      </c>
      <c r="AW261" s="56">
        <f t="shared" si="42"/>
        <v>0</v>
      </c>
      <c r="AX261" s="56">
        <f t="shared" si="42"/>
        <v>0</v>
      </c>
      <c r="AY261" s="58">
        <f t="shared" si="42"/>
        <v>0</v>
      </c>
      <c r="AZ261" s="56">
        <f t="shared" si="43"/>
        <v>0</v>
      </c>
      <c r="BA261" s="56">
        <f t="shared" si="43"/>
        <v>0</v>
      </c>
      <c r="BB261" s="58">
        <f t="shared" si="43"/>
        <v>0</v>
      </c>
      <c r="BC261" s="56">
        <f t="shared" si="39"/>
        <v>0</v>
      </c>
      <c r="BD261" s="56">
        <f t="shared" si="39"/>
        <v>0</v>
      </c>
      <c r="BE261" s="58">
        <f t="shared" si="39"/>
        <v>0</v>
      </c>
      <c r="BF261" s="56">
        <f t="shared" ref="BF261:BH324" si="45">IF(AK261&gt;0,(AN261/AK261)-1,IF(AH261&gt;0,(AN261/AH261)-1,0))</f>
        <v>8.247649419915315E-2</v>
      </c>
      <c r="BG261" s="56">
        <f t="shared" si="45"/>
        <v>0</v>
      </c>
      <c r="BH261" s="58">
        <f t="shared" si="45"/>
        <v>0</v>
      </c>
      <c r="BJ261" s="18" t="s">
        <v>217</v>
      </c>
      <c r="BK261" s="18" t="str">
        <f t="shared" si="44"/>
        <v>059MARSHALLCHAPEL HILL</v>
      </c>
    </row>
    <row r="262" spans="1:63" x14ac:dyDescent="0.25">
      <c r="A262" s="18" t="s">
        <v>218</v>
      </c>
      <c r="B262" s="18" t="s">
        <v>568</v>
      </c>
      <c r="D262" s="53">
        <f>VLOOKUP($BK262,[1]TaxYear2019!$A$2:$J$433,5,FALSE)</f>
        <v>2.8117000000000001</v>
      </c>
      <c r="E262" s="54">
        <f>VLOOKUP($BK262,[1]TaxYear2019!$A$2:$J$433,6,FALSE)</f>
        <v>1.1000000000000001</v>
      </c>
      <c r="F262" s="55">
        <f>VLOOKUP($BK262,[1]TaxYear2019!$A$2:$J$433,7,FALSE)</f>
        <v>0</v>
      </c>
      <c r="J262" s="54">
        <f>VLOOKUP($BK262,[1]TaxYear2020!$A$2:$J$433,5,FALSE)</f>
        <v>2.8117000000000001</v>
      </c>
      <c r="K262" s="54">
        <f>VLOOKUP($BK262,[1]TaxYear2020!$A$2:$J$433,6,FALSE)</f>
        <v>1.1000000000000001</v>
      </c>
      <c r="L262" s="55">
        <f>VLOOKUP($BK262,[1]TaxYear2020!$A$2:$J$433,7,FALSE)</f>
        <v>0</v>
      </c>
      <c r="P262" s="54">
        <f>VLOOKUP($BK262,[1]TaxYear2021!$A$2:$J$433,5,FALSE)</f>
        <v>2.8117000000000001</v>
      </c>
      <c r="Q262" s="54">
        <f>VLOOKUP($BK262,[1]TaxYear2021!$A$2:$J$433,6,FALSE)</f>
        <v>1.1000000000000001</v>
      </c>
      <c r="R262" s="54">
        <f>VLOOKUP($BK262,[1]TaxYear2021!$A$2:$J$433,7,FALSE)</f>
        <v>0</v>
      </c>
      <c r="S262" s="53">
        <v>1.8187</v>
      </c>
      <c r="T262" s="59">
        <v>0.69010000000000005</v>
      </c>
      <c r="V262" s="54">
        <f>VLOOKUP($BK262,[1]TaxYear2022!$A$2:$J$433,5,FALSE)</f>
        <v>1.8187</v>
      </c>
      <c r="W262" s="54">
        <f>VLOOKUP($BK262,[1]TaxYear2022!$A$2:$J$433,6,FALSE)</f>
        <v>0.69010000000000005</v>
      </c>
      <c r="X262" s="55">
        <f>VLOOKUP($BK262,[1]TaxYear2022!$A$2:$J$433,7,FALSE)</f>
        <v>0</v>
      </c>
      <c r="Z262" s="59"/>
      <c r="AB262" s="54">
        <f>VLOOKUP($BK262,[1]TaxYear2023!$A$2:$J$433,5,FALSE)</f>
        <v>1.8187</v>
      </c>
      <c r="AC262" s="54">
        <f>VLOOKUP($BK262,[1]TaxYear2023!$A$2:$J$433,6,FALSE)</f>
        <v>0.7</v>
      </c>
      <c r="AD262" s="55">
        <f>VLOOKUP($BK262,[1]TaxYear2023!$A$2:$J$433,7,FALSE)</f>
        <v>0</v>
      </c>
      <c r="AF262" s="59"/>
      <c r="AH262" s="54">
        <f>VLOOKUP($BK262,[1]TaxYear2024!$A$2:$J$433,5,FALSE)</f>
        <v>1.8187</v>
      </c>
      <c r="AI262" s="54">
        <f>VLOOKUP($BK262,[1]TaxYear2024!$A$2:$J$433,6,FALSE)</f>
        <v>0.9</v>
      </c>
      <c r="AJ262" s="55">
        <f>VLOOKUP($BK262,[1]TaxYear2024!$A$2:$J$433,7,FALSE)</f>
        <v>0</v>
      </c>
      <c r="AL262" s="59"/>
      <c r="AN262" s="54">
        <f>VLOOKUP($BK262,[1]TaxYear2025!$A$2:$J$433,5,FALSE)</f>
        <v>1.9686999999999999</v>
      </c>
      <c r="AO262" s="54">
        <f>VLOOKUP($BK262,[1]TaxYear2025!$A$2:$J$433,6,FALSE)</f>
        <v>0.9</v>
      </c>
      <c r="AP262" s="55">
        <f>VLOOKUP($BK262,[1]TaxYear2025!$A$2:$J$433,7,FALSE)</f>
        <v>0</v>
      </c>
      <c r="AQ262" s="56">
        <f t="shared" si="40"/>
        <v>0</v>
      </c>
      <c r="AR262" s="56">
        <f t="shared" si="40"/>
        <v>0</v>
      </c>
      <c r="AS262" s="56">
        <f t="shared" si="40"/>
        <v>0</v>
      </c>
      <c r="AT262" s="57">
        <f t="shared" si="41"/>
        <v>0</v>
      </c>
      <c r="AU262" s="56">
        <f t="shared" si="41"/>
        <v>0</v>
      </c>
      <c r="AV262" s="58">
        <f t="shared" si="41"/>
        <v>0</v>
      </c>
      <c r="AW262" s="56">
        <f t="shared" si="42"/>
        <v>0</v>
      </c>
      <c r="AX262" s="56">
        <f t="shared" si="42"/>
        <v>0</v>
      </c>
      <c r="AY262" s="58">
        <f t="shared" si="42"/>
        <v>0</v>
      </c>
      <c r="AZ262" s="56">
        <f t="shared" si="43"/>
        <v>0</v>
      </c>
      <c r="BA262" s="56">
        <f t="shared" si="43"/>
        <v>1.4345746993189357E-2</v>
      </c>
      <c r="BB262" s="58">
        <f t="shared" si="43"/>
        <v>0</v>
      </c>
      <c r="BC262" s="56">
        <f t="shared" si="39"/>
        <v>0</v>
      </c>
      <c r="BD262" s="56">
        <f t="shared" si="39"/>
        <v>0.28571428571428581</v>
      </c>
      <c r="BE262" s="58">
        <f t="shared" si="39"/>
        <v>0</v>
      </c>
      <c r="BF262" s="56">
        <f t="shared" si="45"/>
        <v>8.247649419915315E-2</v>
      </c>
      <c r="BG262" s="56">
        <f t="shared" si="45"/>
        <v>0</v>
      </c>
      <c r="BH262" s="58">
        <f t="shared" si="45"/>
        <v>0</v>
      </c>
      <c r="BJ262" s="18" t="s">
        <v>217</v>
      </c>
      <c r="BK262" s="18" t="str">
        <f t="shared" si="44"/>
        <v>059MARSHALLCORNERSVILLE</v>
      </c>
    </row>
    <row r="263" spans="1:63" x14ac:dyDescent="0.25">
      <c r="A263" s="18" t="s">
        <v>218</v>
      </c>
      <c r="B263" s="18" t="s">
        <v>569</v>
      </c>
      <c r="D263" s="53">
        <f>VLOOKUP($BK263,[1]TaxYear2019!$A$2:$J$433,5,FALSE)</f>
        <v>2.8117000000000001</v>
      </c>
      <c r="E263" s="54">
        <f>VLOOKUP($BK263,[1]TaxYear2019!$A$2:$J$433,6,FALSE)</f>
        <v>1.6908000000000001</v>
      </c>
      <c r="F263" s="55">
        <f>VLOOKUP($BK263,[1]TaxYear2019!$A$2:$J$433,7,FALSE)</f>
        <v>0</v>
      </c>
      <c r="J263" s="54">
        <f>VLOOKUP($BK263,[1]TaxYear2020!$A$2:$J$433,5,FALSE)</f>
        <v>2.8117000000000001</v>
      </c>
      <c r="K263" s="54">
        <f>VLOOKUP($BK263,[1]TaxYear2020!$A$2:$J$433,6,FALSE)</f>
        <v>1.84</v>
      </c>
      <c r="L263" s="55">
        <f>VLOOKUP($BK263,[1]TaxYear2020!$A$2:$J$433,7,FALSE)</f>
        <v>0</v>
      </c>
      <c r="P263" s="54">
        <f>VLOOKUP($BK263,[1]TaxYear2021!$A$2:$J$433,5,FALSE)</f>
        <v>2.8117000000000001</v>
      </c>
      <c r="Q263" s="54">
        <f>VLOOKUP($BK263,[1]TaxYear2021!$A$2:$J$433,6,FALSE)</f>
        <v>1.84</v>
      </c>
      <c r="R263" s="54">
        <f>VLOOKUP($BK263,[1]TaxYear2021!$A$2:$J$433,7,FALSE)</f>
        <v>0</v>
      </c>
      <c r="S263" s="53">
        <v>1.8187</v>
      </c>
      <c r="T263" s="60">
        <v>1.2850999999999999</v>
      </c>
      <c r="V263" s="54">
        <f>VLOOKUP($BK263,[1]TaxYear2022!$A$2:$J$433,5,FALSE)</f>
        <v>1.8187</v>
      </c>
      <c r="W263" s="54">
        <f>VLOOKUP($BK263,[1]TaxYear2022!$A$2:$J$433,6,FALSE)</f>
        <v>1.2850999999999999</v>
      </c>
      <c r="X263" s="55">
        <f>VLOOKUP($BK263,[1]TaxYear2022!$A$2:$J$433,7,FALSE)</f>
        <v>0</v>
      </c>
      <c r="Z263" s="60"/>
      <c r="AB263" s="54">
        <f>VLOOKUP($BK263,[1]TaxYear2023!$A$2:$J$433,5,FALSE)</f>
        <v>1.8187</v>
      </c>
      <c r="AC263" s="54">
        <f>VLOOKUP($BK263,[1]TaxYear2023!$A$2:$J$433,6,FALSE)</f>
        <v>1.2850999999999999</v>
      </c>
      <c r="AD263" s="55">
        <f>VLOOKUP($BK263,[1]TaxYear2023!$A$2:$J$433,7,FALSE)</f>
        <v>0</v>
      </c>
      <c r="AF263" s="60"/>
      <c r="AH263" s="54">
        <f>VLOOKUP($BK263,[1]TaxYear2024!$A$2:$J$433,5,FALSE)</f>
        <v>1.8187</v>
      </c>
      <c r="AI263" s="54">
        <f>VLOOKUP($BK263,[1]TaxYear2024!$A$2:$J$433,6,FALSE)</f>
        <v>1.2850999999999999</v>
      </c>
      <c r="AJ263" s="55">
        <f>VLOOKUP($BK263,[1]TaxYear2024!$A$2:$J$433,7,FALSE)</f>
        <v>0</v>
      </c>
      <c r="AL263" s="60"/>
      <c r="AN263" s="54">
        <f>VLOOKUP($BK263,[1]TaxYear2025!$A$2:$J$433,5,FALSE)</f>
        <v>1.9686999999999999</v>
      </c>
      <c r="AO263" s="54">
        <f>VLOOKUP($BK263,[1]TaxYear2025!$A$2:$J$433,6,FALSE)</f>
        <v>1.38</v>
      </c>
      <c r="AP263" s="55">
        <f>VLOOKUP($BK263,[1]TaxYear2025!$A$2:$J$433,7,FALSE)</f>
        <v>0</v>
      </c>
      <c r="AQ263" s="56">
        <f t="shared" si="40"/>
        <v>0</v>
      </c>
      <c r="AR263" s="56">
        <f t="shared" si="40"/>
        <v>8.8242252188313275E-2</v>
      </c>
      <c r="AS263" s="56">
        <f t="shared" si="40"/>
        <v>0</v>
      </c>
      <c r="AT263" s="57">
        <f t="shared" si="41"/>
        <v>0</v>
      </c>
      <c r="AU263" s="56">
        <f t="shared" si="41"/>
        <v>0</v>
      </c>
      <c r="AV263" s="58">
        <f t="shared" si="41"/>
        <v>0</v>
      </c>
      <c r="AW263" s="56">
        <f t="shared" si="42"/>
        <v>0</v>
      </c>
      <c r="AX263" s="56">
        <f t="shared" si="42"/>
        <v>0</v>
      </c>
      <c r="AY263" s="58">
        <f t="shared" si="42"/>
        <v>0</v>
      </c>
      <c r="AZ263" s="56">
        <f t="shared" si="43"/>
        <v>0</v>
      </c>
      <c r="BA263" s="56">
        <f t="shared" si="43"/>
        <v>0</v>
      </c>
      <c r="BB263" s="58">
        <f t="shared" si="43"/>
        <v>0</v>
      </c>
      <c r="BC263" s="56">
        <f t="shared" si="39"/>
        <v>0</v>
      </c>
      <c r="BD263" s="56">
        <f t="shared" si="39"/>
        <v>0</v>
      </c>
      <c r="BE263" s="58">
        <f t="shared" si="39"/>
        <v>0</v>
      </c>
      <c r="BF263" s="56">
        <f t="shared" si="45"/>
        <v>8.247649419915315E-2</v>
      </c>
      <c r="BG263" s="56">
        <f t="shared" si="45"/>
        <v>7.3846393276787881E-2</v>
      </c>
      <c r="BH263" s="58">
        <f t="shared" si="45"/>
        <v>0</v>
      </c>
      <c r="BJ263" s="18" t="s">
        <v>217</v>
      </c>
      <c r="BK263" s="18" t="str">
        <f t="shared" si="44"/>
        <v>059MARSHALLLEWISBURG</v>
      </c>
    </row>
    <row r="264" spans="1:63" x14ac:dyDescent="0.25">
      <c r="A264" s="18" t="s">
        <v>218</v>
      </c>
      <c r="B264" s="18" t="s">
        <v>556</v>
      </c>
      <c r="D264" s="53">
        <f>VLOOKUP($BK264,[1]TaxYear2019!$A$2:$J$433,5,FALSE)</f>
        <v>2.8117000000000001</v>
      </c>
      <c r="E264" s="54">
        <f>VLOOKUP($BK264,[1]TaxYear2019!$A$2:$J$433,6,FALSE)</f>
        <v>0.93530000000000002</v>
      </c>
      <c r="F264" s="55">
        <f>VLOOKUP($BK264,[1]TaxYear2019!$A$2:$J$433,7,FALSE)</f>
        <v>0</v>
      </c>
      <c r="J264" s="54">
        <f>VLOOKUP($BK264,[1]TaxYear2020!$A$2:$J$433,5,FALSE)</f>
        <v>2.8117000000000001</v>
      </c>
      <c r="K264" s="54">
        <f>VLOOKUP($BK264,[1]TaxYear2020!$A$2:$J$433,6,FALSE)</f>
        <v>0.93530000000000002</v>
      </c>
      <c r="L264" s="55">
        <f>VLOOKUP($BK264,[1]TaxYear2020!$A$2:$J$433,7,FALSE)</f>
        <v>0</v>
      </c>
      <c r="P264" s="54">
        <f>VLOOKUP($BK264,[1]TaxYear2021!$A$2:$J$433,5,FALSE)</f>
        <v>2.8117000000000001</v>
      </c>
      <c r="Q264" s="54">
        <f>VLOOKUP($BK264,[1]TaxYear2021!$A$2:$J$433,6,FALSE)</f>
        <v>0.93530000000000002</v>
      </c>
      <c r="R264" s="54">
        <f>VLOOKUP($BK264,[1]TaxYear2021!$A$2:$J$433,7,FALSE)</f>
        <v>0</v>
      </c>
      <c r="S264" s="53">
        <v>1.8187</v>
      </c>
      <c r="V264" s="54">
        <f>VLOOKUP($BK264,[1]TaxYear2022!$A$2:$J$433,5,FALSE)</f>
        <v>1.8187</v>
      </c>
      <c r="W264" s="54">
        <f>VLOOKUP($BK264,[1]TaxYear2022!$A$2:$J$433,6,FALSE)</f>
        <v>0.6341</v>
      </c>
      <c r="X264" s="55">
        <f>VLOOKUP($BK264,[1]TaxYear2022!$A$2:$J$433,7,FALSE)</f>
        <v>0</v>
      </c>
      <c r="AB264" s="54">
        <f>VLOOKUP($BK264,[1]TaxYear2023!$A$2:$J$433,5,FALSE)</f>
        <v>1.8187</v>
      </c>
      <c r="AC264" s="54">
        <f>VLOOKUP($BK264,[1]TaxYear2023!$A$2:$J$433,6,FALSE)</f>
        <v>1.4</v>
      </c>
      <c r="AD264" s="55">
        <f>VLOOKUP($BK264,[1]TaxYear2023!$A$2:$J$433,7,FALSE)</f>
        <v>0</v>
      </c>
      <c r="AH264" s="54">
        <f>VLOOKUP($BK264,[1]TaxYear2024!$A$2:$J$433,5,FALSE)</f>
        <v>1.8187</v>
      </c>
      <c r="AI264" s="54">
        <f>VLOOKUP($BK264,[1]TaxYear2024!$A$2:$J$433,6,FALSE)</f>
        <v>1.0716000000000001</v>
      </c>
      <c r="AJ264" s="55">
        <f>VLOOKUP($BK264,[1]TaxYear2024!$A$2:$J$433,7,FALSE)</f>
        <v>0</v>
      </c>
      <c r="AN264" s="54">
        <f>VLOOKUP($BK264,[1]TaxYear2025!$A$2:$J$433,5,FALSE)</f>
        <v>1.9686999999999999</v>
      </c>
      <c r="AO264" s="54">
        <f>VLOOKUP($BK264,[1]TaxYear2025!$A$2:$J$433,6,FALSE)</f>
        <v>1.0716000000000001</v>
      </c>
      <c r="AP264" s="55">
        <f>VLOOKUP($BK264,[1]TaxYear2025!$A$2:$J$433,7,FALSE)</f>
        <v>0</v>
      </c>
      <c r="AQ264" s="56">
        <f t="shared" si="40"/>
        <v>0</v>
      </c>
      <c r="AR264" s="56">
        <f t="shared" si="40"/>
        <v>0</v>
      </c>
      <c r="AS264" s="56">
        <f t="shared" si="40"/>
        <v>0</v>
      </c>
      <c r="AT264" s="57">
        <f t="shared" si="41"/>
        <v>0</v>
      </c>
      <c r="AU264" s="56">
        <f t="shared" si="41"/>
        <v>0</v>
      </c>
      <c r="AV264" s="58">
        <f t="shared" si="41"/>
        <v>0</v>
      </c>
      <c r="AW264" s="56">
        <f t="shared" si="42"/>
        <v>0</v>
      </c>
      <c r="AX264" s="56">
        <f t="shared" si="42"/>
        <v>-0.32203571046722979</v>
      </c>
      <c r="AY264" s="58">
        <f t="shared" si="42"/>
        <v>0</v>
      </c>
      <c r="AZ264" s="56">
        <f t="shared" si="43"/>
        <v>0</v>
      </c>
      <c r="BA264" s="56">
        <f t="shared" si="43"/>
        <v>1.2078536508437154</v>
      </c>
      <c r="BB264" s="58">
        <f t="shared" si="43"/>
        <v>0</v>
      </c>
      <c r="BC264" s="56">
        <f t="shared" si="39"/>
        <v>0</v>
      </c>
      <c r="BD264" s="56">
        <f t="shared" si="39"/>
        <v>-0.23457142857142843</v>
      </c>
      <c r="BE264" s="58">
        <f t="shared" si="39"/>
        <v>0</v>
      </c>
      <c r="BF264" s="56">
        <f t="shared" si="45"/>
        <v>8.247649419915315E-2</v>
      </c>
      <c r="BG264" s="56">
        <f t="shared" si="45"/>
        <v>0</v>
      </c>
      <c r="BH264" s="58">
        <f t="shared" si="45"/>
        <v>0</v>
      </c>
      <c r="BJ264" s="18" t="s">
        <v>217</v>
      </c>
      <c r="BK264" s="18" t="str">
        <f t="shared" si="44"/>
        <v>059MARSHALLPETERSBURG</v>
      </c>
    </row>
    <row r="265" spans="1:63" x14ac:dyDescent="0.25">
      <c r="A265" s="18" t="s">
        <v>218</v>
      </c>
      <c r="D265" s="53">
        <f>VLOOKUP($BK265,[1]TaxYear2019!$A$2:$J$433,5,FALSE)</f>
        <v>2.8117000000000001</v>
      </c>
      <c r="E265" s="54">
        <f>VLOOKUP($BK265,[1]TaxYear2019!$A$2:$J$433,6,FALSE)</f>
        <v>0</v>
      </c>
      <c r="F265" s="55">
        <f>VLOOKUP($BK265,[1]TaxYear2019!$A$2:$J$433,7,FALSE)</f>
        <v>0</v>
      </c>
      <c r="J265" s="54">
        <f>VLOOKUP($BK265,[1]TaxYear2020!$A$2:$J$433,5,FALSE)</f>
        <v>2.8117000000000001</v>
      </c>
      <c r="K265" s="54">
        <f>VLOOKUP($BK265,[1]TaxYear2020!$A$2:$J$433,6,FALSE)</f>
        <v>0</v>
      </c>
      <c r="L265" s="55">
        <f>VLOOKUP($BK265,[1]TaxYear2020!$A$2:$J$433,7,FALSE)</f>
        <v>0</v>
      </c>
      <c r="P265" s="54">
        <f>VLOOKUP($BK265,[1]TaxYear2021!$A$2:$J$433,5,FALSE)</f>
        <v>2.8117000000000001</v>
      </c>
      <c r="Q265" s="54">
        <f>VLOOKUP($BK265,[1]TaxYear2021!$A$2:$J$433,6,FALSE)</f>
        <v>0</v>
      </c>
      <c r="R265" s="54">
        <f>VLOOKUP($BK265,[1]TaxYear2021!$A$2:$J$433,7,FALSE)</f>
        <v>0</v>
      </c>
      <c r="S265" s="53">
        <v>1.8187</v>
      </c>
      <c r="V265" s="54">
        <f>VLOOKUP($BK265,[1]TaxYear2022!$A$2:$J$433,5,FALSE)</f>
        <v>1.8187</v>
      </c>
      <c r="W265" s="54">
        <f>VLOOKUP($BK265,[1]TaxYear2022!$A$2:$J$433,6,FALSE)</f>
        <v>0</v>
      </c>
      <c r="X265" s="55">
        <f>VLOOKUP($BK265,[1]TaxYear2022!$A$2:$J$433,7,FALSE)</f>
        <v>0</v>
      </c>
      <c r="AB265" s="54">
        <f>VLOOKUP($BK265,[1]TaxYear2023!$A$2:$J$433,5,FALSE)</f>
        <v>1.8187</v>
      </c>
      <c r="AC265" s="54">
        <f>VLOOKUP($BK265,[1]TaxYear2023!$A$2:$J$433,6,FALSE)</f>
        <v>0</v>
      </c>
      <c r="AD265" s="55">
        <f>VLOOKUP($BK265,[1]TaxYear2023!$A$2:$J$433,7,FALSE)</f>
        <v>0</v>
      </c>
      <c r="AH265" s="54">
        <f>VLOOKUP($BK265,[1]TaxYear2024!$A$2:$J$433,5,FALSE)</f>
        <v>1.8187</v>
      </c>
      <c r="AI265" s="54">
        <f>VLOOKUP($BK265,[1]TaxYear2024!$A$2:$J$433,6,FALSE)</f>
        <v>0</v>
      </c>
      <c r="AJ265" s="55">
        <f>VLOOKUP($BK265,[1]TaxYear2024!$A$2:$J$433,7,FALSE)</f>
        <v>0</v>
      </c>
      <c r="AN265" s="54">
        <f>VLOOKUP($BK265,[1]TaxYear2025!$A$2:$J$433,5,FALSE)</f>
        <v>1.9686999999999999</v>
      </c>
      <c r="AO265" s="54">
        <f>VLOOKUP($BK265,[1]TaxYear2025!$A$2:$J$433,6,FALSE)</f>
        <v>0</v>
      </c>
      <c r="AP265" s="55">
        <f>VLOOKUP($BK265,[1]TaxYear2025!$A$2:$J$433,7,FALSE)</f>
        <v>0</v>
      </c>
      <c r="AQ265" s="56">
        <f t="shared" si="40"/>
        <v>0</v>
      </c>
      <c r="AR265" s="56">
        <f t="shared" si="40"/>
        <v>0</v>
      </c>
      <c r="AS265" s="56">
        <f t="shared" si="40"/>
        <v>0</v>
      </c>
      <c r="AT265" s="57">
        <f t="shared" si="41"/>
        <v>0</v>
      </c>
      <c r="AU265" s="56">
        <f t="shared" si="41"/>
        <v>0</v>
      </c>
      <c r="AV265" s="58">
        <f t="shared" si="41"/>
        <v>0</v>
      </c>
      <c r="AW265" s="56">
        <f t="shared" si="42"/>
        <v>0</v>
      </c>
      <c r="AX265" s="56">
        <f t="shared" si="42"/>
        <v>0</v>
      </c>
      <c r="AY265" s="58">
        <f t="shared" si="42"/>
        <v>0</v>
      </c>
      <c r="AZ265" s="56">
        <f t="shared" si="43"/>
        <v>0</v>
      </c>
      <c r="BA265" s="56">
        <f t="shared" si="43"/>
        <v>0</v>
      </c>
      <c r="BB265" s="58">
        <f t="shared" si="43"/>
        <v>0</v>
      </c>
      <c r="BC265" s="56">
        <f t="shared" si="39"/>
        <v>0</v>
      </c>
      <c r="BD265" s="56">
        <f t="shared" si="39"/>
        <v>0</v>
      </c>
      <c r="BE265" s="58">
        <f t="shared" si="39"/>
        <v>0</v>
      </c>
      <c r="BF265" s="56">
        <f t="shared" si="45"/>
        <v>8.247649419915315E-2</v>
      </c>
      <c r="BG265" s="56">
        <f t="shared" si="45"/>
        <v>0</v>
      </c>
      <c r="BH265" s="58">
        <f t="shared" si="45"/>
        <v>0</v>
      </c>
      <c r="BJ265" s="18" t="s">
        <v>217</v>
      </c>
      <c r="BK265" s="18" t="str">
        <f t="shared" si="44"/>
        <v>059MARSHALL</v>
      </c>
    </row>
    <row r="266" spans="1:63" x14ac:dyDescent="0.25">
      <c r="A266" s="18" t="s">
        <v>222</v>
      </c>
      <c r="B266" s="18" t="s">
        <v>570</v>
      </c>
      <c r="D266" s="53">
        <f>VLOOKUP($BK266,[1]TaxYear2019!$A$2:$J$433,5,FALSE)</f>
        <v>2.2364000000000002</v>
      </c>
      <c r="E266" s="54">
        <f>VLOOKUP($BK266,[1]TaxYear2019!$A$2:$J$433,6,FALSE)</f>
        <v>1.1597</v>
      </c>
      <c r="F266" s="55">
        <f>VLOOKUP($BK266,[1]TaxYear2019!$A$2:$J$433,7,FALSE)</f>
        <v>0</v>
      </c>
      <c r="J266" s="54">
        <f>VLOOKUP($BK266,[1]TaxYear2020!$A$2:$J$433,5,FALSE)</f>
        <v>2.2364000000000002</v>
      </c>
      <c r="K266" s="54">
        <f>VLOOKUP($BK266,[1]TaxYear2020!$A$2:$J$433,6,FALSE)</f>
        <v>1.1597</v>
      </c>
      <c r="L266" s="55">
        <f>VLOOKUP($BK266,[1]TaxYear2020!$A$2:$J$433,7,FALSE)</f>
        <v>0</v>
      </c>
      <c r="P266" s="54">
        <f>VLOOKUP($BK266,[1]TaxYear2021!$A$2:$J$433,5,FALSE)</f>
        <v>2.2364000000000002</v>
      </c>
      <c r="Q266" s="54">
        <f>VLOOKUP($BK266,[1]TaxYear2021!$A$2:$J$433,6,FALSE)</f>
        <v>1.1597</v>
      </c>
      <c r="R266" s="54">
        <f>VLOOKUP($BK266,[1]TaxYear2021!$A$2:$J$433,7,FALSE)</f>
        <v>0</v>
      </c>
      <c r="S266" s="53">
        <v>1.6044</v>
      </c>
      <c r="T266" s="54">
        <v>0.82509999999999994</v>
      </c>
      <c r="V266" s="54">
        <f>VLOOKUP($BK266,[1]TaxYear2022!$A$2:$J$433,5,FALSE)</f>
        <v>1.91</v>
      </c>
      <c r="W266" s="54">
        <f>VLOOKUP($BK266,[1]TaxYear2022!$A$2:$J$433,6,FALSE)</f>
        <v>0.82509999999999994</v>
      </c>
      <c r="X266" s="55">
        <f>VLOOKUP($BK266,[1]TaxYear2022!$A$2:$J$433,7,FALSE)</f>
        <v>0</v>
      </c>
      <c r="AB266" s="54">
        <f>VLOOKUP($BK266,[1]TaxYear2023!$A$2:$J$433,5,FALSE)</f>
        <v>1.91</v>
      </c>
      <c r="AC266" s="54">
        <f>VLOOKUP($BK266,[1]TaxYear2023!$A$2:$J$433,6,FALSE)</f>
        <v>0.82509999999999994</v>
      </c>
      <c r="AD266" s="55">
        <f>VLOOKUP($BK266,[1]TaxYear2023!$A$2:$J$433,7,FALSE)</f>
        <v>0</v>
      </c>
      <c r="AH266" s="54">
        <f>VLOOKUP($BK266,[1]TaxYear2024!$A$2:$J$433,5,FALSE)</f>
        <v>1.91</v>
      </c>
      <c r="AI266" s="54">
        <f>VLOOKUP($BK266,[1]TaxYear2024!$A$2:$J$433,6,FALSE)</f>
        <v>0.82509999999999994</v>
      </c>
      <c r="AJ266" s="55">
        <f>VLOOKUP($BK266,[1]TaxYear2024!$A$2:$J$433,7,FALSE)</f>
        <v>0</v>
      </c>
      <c r="AN266" s="54">
        <f>VLOOKUP($BK266,[1]TaxYear2025!$A$2:$J$433,5,FALSE)</f>
        <v>1.91</v>
      </c>
      <c r="AO266" s="54">
        <f>VLOOKUP($BK266,[1]TaxYear2025!$A$2:$J$433,6,FALSE)</f>
        <v>0.82509999999999994</v>
      </c>
      <c r="AP266" s="55">
        <f>VLOOKUP($BK266,[1]TaxYear2025!$A$2:$J$433,7,FALSE)</f>
        <v>0</v>
      </c>
      <c r="AQ266" s="56">
        <f t="shared" si="40"/>
        <v>0</v>
      </c>
      <c r="AR266" s="56">
        <f t="shared" si="40"/>
        <v>0</v>
      </c>
      <c r="AS266" s="56">
        <f t="shared" si="40"/>
        <v>0</v>
      </c>
      <c r="AT266" s="57">
        <f t="shared" si="41"/>
        <v>0</v>
      </c>
      <c r="AU266" s="56">
        <f t="shared" si="41"/>
        <v>0</v>
      </c>
      <c r="AV266" s="58">
        <f t="shared" si="41"/>
        <v>0</v>
      </c>
      <c r="AW266" s="56">
        <f t="shared" si="42"/>
        <v>0.19047619047619047</v>
      </c>
      <c r="AX266" s="56">
        <f t="shared" si="42"/>
        <v>0</v>
      </c>
      <c r="AY266" s="58">
        <f t="shared" si="42"/>
        <v>0</v>
      </c>
      <c r="AZ266" s="56">
        <f t="shared" si="43"/>
        <v>0</v>
      </c>
      <c r="BA266" s="56">
        <f t="shared" si="43"/>
        <v>0</v>
      </c>
      <c r="BB266" s="58">
        <f t="shared" si="43"/>
        <v>0</v>
      </c>
      <c r="BC266" s="56">
        <f t="shared" si="39"/>
        <v>0</v>
      </c>
      <c r="BD266" s="56">
        <f t="shared" si="39"/>
        <v>0</v>
      </c>
      <c r="BE266" s="58">
        <f t="shared" si="39"/>
        <v>0</v>
      </c>
      <c r="BF266" s="56">
        <f t="shared" si="45"/>
        <v>0</v>
      </c>
      <c r="BG266" s="56">
        <f t="shared" si="45"/>
        <v>0</v>
      </c>
      <c r="BH266" s="58">
        <f t="shared" si="45"/>
        <v>0</v>
      </c>
      <c r="BJ266" s="18" t="s">
        <v>221</v>
      </c>
      <c r="BK266" s="18" t="str">
        <f t="shared" si="44"/>
        <v>060MAURYCOLUMBIA</v>
      </c>
    </row>
    <row r="267" spans="1:63" x14ac:dyDescent="0.25">
      <c r="A267" s="18" t="s">
        <v>222</v>
      </c>
      <c r="B267" s="18" t="s">
        <v>571</v>
      </c>
      <c r="D267" s="53">
        <f>VLOOKUP($BK267,[1]TaxYear2019!$A$2:$J$433,5,FALSE)</f>
        <v>2.2364000000000002</v>
      </c>
      <c r="E267" s="54">
        <f>VLOOKUP($BK267,[1]TaxYear2019!$A$2:$J$433,6,FALSE)</f>
        <v>1.62</v>
      </c>
      <c r="F267" s="55">
        <f>VLOOKUP($BK267,[1]TaxYear2019!$A$2:$J$433,7,FALSE)</f>
        <v>0</v>
      </c>
      <c r="J267" s="54">
        <f>VLOOKUP($BK267,[1]TaxYear2020!$A$2:$J$433,5,FALSE)</f>
        <v>2.2364000000000002</v>
      </c>
      <c r="K267" s="54">
        <f>VLOOKUP($BK267,[1]TaxYear2020!$A$2:$J$433,6,FALSE)</f>
        <v>1.66</v>
      </c>
      <c r="L267" s="55">
        <f>VLOOKUP($BK267,[1]TaxYear2020!$A$2:$J$433,7,FALSE)</f>
        <v>0</v>
      </c>
      <c r="P267" s="54">
        <f>VLOOKUP($BK267,[1]TaxYear2021!$A$2:$J$433,5,FALSE)</f>
        <v>2.2364000000000002</v>
      </c>
      <c r="Q267" s="54">
        <f>VLOOKUP($BK267,[1]TaxYear2021!$A$2:$J$433,6,FALSE)</f>
        <v>1.69</v>
      </c>
      <c r="R267" s="54">
        <f>VLOOKUP($BK267,[1]TaxYear2021!$A$2:$J$433,7,FALSE)</f>
        <v>0</v>
      </c>
      <c r="S267" s="53">
        <v>1.6044</v>
      </c>
      <c r="T267" s="54">
        <v>1.2830999999999999</v>
      </c>
      <c r="V267" s="54">
        <f>VLOOKUP($BK267,[1]TaxYear2022!$A$2:$J$433,5,FALSE)</f>
        <v>1.91</v>
      </c>
      <c r="W267" s="54">
        <f>VLOOKUP($BK267,[1]TaxYear2022!$A$2:$J$433,6,FALSE)</f>
        <v>1.69</v>
      </c>
      <c r="X267" s="55">
        <f>VLOOKUP($BK267,[1]TaxYear2022!$A$2:$J$433,7,FALSE)</f>
        <v>0</v>
      </c>
      <c r="AB267" s="54">
        <f>VLOOKUP($BK267,[1]TaxYear2023!$A$2:$J$433,5,FALSE)</f>
        <v>1.91</v>
      </c>
      <c r="AC267" s="54">
        <f>VLOOKUP($BK267,[1]TaxYear2023!$A$2:$J$433,6,FALSE)</f>
        <v>1.69</v>
      </c>
      <c r="AD267" s="55">
        <f>VLOOKUP($BK267,[1]TaxYear2023!$A$2:$J$433,7,FALSE)</f>
        <v>0</v>
      </c>
      <c r="AH267" s="54">
        <f>VLOOKUP($BK267,[1]TaxYear2024!$A$2:$J$433,5,FALSE)</f>
        <v>1.91</v>
      </c>
      <c r="AI267" s="54">
        <f>VLOOKUP($BK267,[1]TaxYear2024!$A$2:$J$433,6,FALSE)</f>
        <v>1.69</v>
      </c>
      <c r="AJ267" s="55">
        <f>VLOOKUP($BK267,[1]TaxYear2024!$A$2:$J$433,7,FALSE)</f>
        <v>0</v>
      </c>
      <c r="AN267" s="54">
        <f>VLOOKUP($BK267,[1]TaxYear2025!$A$2:$J$433,5,FALSE)</f>
        <v>1.91</v>
      </c>
      <c r="AO267" s="54">
        <f>VLOOKUP($BK267,[1]TaxYear2025!$A$2:$J$433,6,FALSE)</f>
        <v>1.69</v>
      </c>
      <c r="AP267" s="55">
        <f>VLOOKUP($BK267,[1]TaxYear2025!$A$2:$J$433,7,FALSE)</f>
        <v>0</v>
      </c>
      <c r="AQ267" s="56">
        <f t="shared" si="40"/>
        <v>0</v>
      </c>
      <c r="AR267" s="56">
        <f t="shared" si="40"/>
        <v>2.4691358024691246E-2</v>
      </c>
      <c r="AS267" s="56">
        <f t="shared" si="40"/>
        <v>0</v>
      </c>
      <c r="AT267" s="57">
        <f t="shared" si="41"/>
        <v>0</v>
      </c>
      <c r="AU267" s="56">
        <f t="shared" si="41"/>
        <v>1.8072289156626509E-2</v>
      </c>
      <c r="AV267" s="58">
        <f t="shared" si="41"/>
        <v>0</v>
      </c>
      <c r="AW267" s="56">
        <f t="shared" si="42"/>
        <v>0.19047619047619047</v>
      </c>
      <c r="AX267" s="56">
        <f t="shared" si="42"/>
        <v>0.3171225937183384</v>
      </c>
      <c r="AY267" s="58">
        <f t="shared" si="42"/>
        <v>0</v>
      </c>
      <c r="AZ267" s="56">
        <f t="shared" si="43"/>
        <v>0</v>
      </c>
      <c r="BA267" s="56">
        <f t="shared" si="43"/>
        <v>0</v>
      </c>
      <c r="BB267" s="58">
        <f t="shared" si="43"/>
        <v>0</v>
      </c>
      <c r="BC267" s="56">
        <f t="shared" si="39"/>
        <v>0</v>
      </c>
      <c r="BD267" s="56">
        <f t="shared" si="39"/>
        <v>0</v>
      </c>
      <c r="BE267" s="58">
        <f t="shared" si="39"/>
        <v>0</v>
      </c>
      <c r="BF267" s="56">
        <f t="shared" si="45"/>
        <v>0</v>
      </c>
      <c r="BG267" s="56">
        <f t="shared" si="45"/>
        <v>0</v>
      </c>
      <c r="BH267" s="58">
        <f t="shared" si="45"/>
        <v>0</v>
      </c>
      <c r="BJ267" s="18" t="s">
        <v>221</v>
      </c>
      <c r="BK267" s="18" t="str">
        <f t="shared" si="44"/>
        <v>060MAURYMOUNT PLEASANT</v>
      </c>
    </row>
    <row r="268" spans="1:63" x14ac:dyDescent="0.25">
      <c r="A268" s="18" t="s">
        <v>222</v>
      </c>
      <c r="B268" s="18" t="s">
        <v>572</v>
      </c>
      <c r="D268" s="53">
        <f>VLOOKUP($BK268,[1]TaxYear2019!$A$2:$J$433,5,FALSE)</f>
        <v>2.2364000000000002</v>
      </c>
      <c r="E268" s="54">
        <f>VLOOKUP($BK268,[1]TaxYear2019!$A$2:$J$433,6,FALSE)</f>
        <v>0.86</v>
      </c>
      <c r="F268" s="55">
        <f>VLOOKUP($BK268,[1]TaxYear2019!$A$2:$J$433,7,FALSE)</f>
        <v>0</v>
      </c>
      <c r="J268" s="54">
        <f>VLOOKUP($BK268,[1]TaxYear2020!$A$2:$J$433,5,FALSE)</f>
        <v>2.2364000000000002</v>
      </c>
      <c r="K268" s="54">
        <f>VLOOKUP($BK268,[1]TaxYear2020!$A$2:$J$433,6,FALSE)</f>
        <v>0.96</v>
      </c>
      <c r="L268" s="55">
        <f>VLOOKUP($BK268,[1]TaxYear2020!$A$2:$J$433,7,FALSE)</f>
        <v>0</v>
      </c>
      <c r="P268" s="54">
        <f>VLOOKUP($BK268,[1]TaxYear2021!$A$2:$J$433,5,FALSE)</f>
        <v>2.2364000000000002</v>
      </c>
      <c r="Q268" s="54">
        <f>VLOOKUP($BK268,[1]TaxYear2021!$A$2:$J$433,6,FALSE)</f>
        <v>0.90720000000000001</v>
      </c>
      <c r="R268" s="54">
        <f>VLOOKUP($BK268,[1]TaxYear2021!$A$2:$J$433,7,FALSE)</f>
        <v>0</v>
      </c>
      <c r="S268" s="53">
        <v>1.6044</v>
      </c>
      <c r="T268" s="54">
        <v>0.73899999999999999</v>
      </c>
      <c r="V268" s="54">
        <f>VLOOKUP($BK268,[1]TaxYear2022!$A$2:$J$433,5,FALSE)</f>
        <v>1.91</v>
      </c>
      <c r="W268" s="54">
        <f>VLOOKUP($BK268,[1]TaxYear2022!$A$2:$J$433,6,FALSE)</f>
        <v>0.73899999999999999</v>
      </c>
      <c r="X268" s="55">
        <f>VLOOKUP($BK268,[1]TaxYear2022!$A$2:$J$433,7,FALSE)</f>
        <v>0</v>
      </c>
      <c r="AB268" s="54">
        <f>VLOOKUP($BK268,[1]TaxYear2023!$A$2:$J$433,5,FALSE)</f>
        <v>1.91</v>
      </c>
      <c r="AC268" s="54">
        <f>VLOOKUP($BK268,[1]TaxYear2023!$A$2:$J$433,6,FALSE)</f>
        <v>0.73899999999999999</v>
      </c>
      <c r="AD268" s="55">
        <f>VLOOKUP($BK268,[1]TaxYear2023!$A$2:$J$433,7,FALSE)</f>
        <v>0</v>
      </c>
      <c r="AH268" s="54">
        <f>VLOOKUP($BK268,[1]TaxYear2024!$A$2:$J$433,5,FALSE)</f>
        <v>1.91</v>
      </c>
      <c r="AI268" s="54">
        <f>VLOOKUP($BK268,[1]TaxYear2024!$A$2:$J$433,6,FALSE)</f>
        <v>0.73899999999999999</v>
      </c>
      <c r="AJ268" s="55">
        <f>VLOOKUP($BK268,[1]TaxYear2024!$A$2:$J$433,7,FALSE)</f>
        <v>0</v>
      </c>
      <c r="AN268" s="54">
        <f>VLOOKUP($BK268,[1]TaxYear2025!$A$2:$J$433,5,FALSE)</f>
        <v>1.91</v>
      </c>
      <c r="AO268" s="54">
        <f>VLOOKUP($BK268,[1]TaxYear2025!$A$2:$J$433,6,FALSE)</f>
        <v>0.73899999999999999</v>
      </c>
      <c r="AP268" s="55">
        <f>VLOOKUP($BK268,[1]TaxYear2025!$A$2:$J$433,7,FALSE)</f>
        <v>0</v>
      </c>
      <c r="AQ268" s="56">
        <f t="shared" si="40"/>
        <v>0</v>
      </c>
      <c r="AR268" s="56">
        <f t="shared" si="40"/>
        <v>0.11627906976744184</v>
      </c>
      <c r="AS268" s="56">
        <f t="shared" si="40"/>
        <v>0</v>
      </c>
      <c r="AT268" s="57">
        <f t="shared" si="41"/>
        <v>0</v>
      </c>
      <c r="AU268" s="56">
        <f t="shared" si="41"/>
        <v>-5.4999999999999938E-2</v>
      </c>
      <c r="AV268" s="58">
        <f t="shared" si="41"/>
        <v>0</v>
      </c>
      <c r="AW268" s="56">
        <f t="shared" si="42"/>
        <v>0.19047619047619047</v>
      </c>
      <c r="AX268" s="56">
        <f t="shared" si="42"/>
        <v>0</v>
      </c>
      <c r="AY268" s="58">
        <f t="shared" si="42"/>
        <v>0</v>
      </c>
      <c r="AZ268" s="56">
        <f t="shared" si="43"/>
        <v>0</v>
      </c>
      <c r="BA268" s="56">
        <f t="shared" si="43"/>
        <v>0</v>
      </c>
      <c r="BB268" s="58">
        <f t="shared" si="43"/>
        <v>0</v>
      </c>
      <c r="BC268" s="56">
        <f t="shared" si="39"/>
        <v>0</v>
      </c>
      <c r="BD268" s="56">
        <f t="shared" si="39"/>
        <v>0</v>
      </c>
      <c r="BE268" s="58">
        <f t="shared" si="39"/>
        <v>0</v>
      </c>
      <c r="BF268" s="56">
        <f t="shared" si="45"/>
        <v>0</v>
      </c>
      <c r="BG268" s="56">
        <f t="shared" si="45"/>
        <v>0</v>
      </c>
      <c r="BH268" s="58">
        <f t="shared" si="45"/>
        <v>0</v>
      </c>
      <c r="BJ268" s="18" t="s">
        <v>221</v>
      </c>
      <c r="BK268" s="18" t="str">
        <f t="shared" si="44"/>
        <v>060MAURYSPRING HILL</v>
      </c>
    </row>
    <row r="269" spans="1:63" x14ac:dyDescent="0.25">
      <c r="A269" s="18" t="s">
        <v>222</v>
      </c>
      <c r="D269" s="53">
        <f>VLOOKUP($BK269,[1]TaxYear2019!$A$2:$J$433,5,FALSE)</f>
        <v>2.2364000000000002</v>
      </c>
      <c r="E269" s="54">
        <f>VLOOKUP($BK269,[1]TaxYear2019!$A$2:$J$433,6,FALSE)</f>
        <v>0</v>
      </c>
      <c r="F269" s="55">
        <f>VLOOKUP($BK269,[1]TaxYear2019!$A$2:$J$433,7,FALSE)</f>
        <v>0</v>
      </c>
      <c r="J269" s="54">
        <f>VLOOKUP($BK269,[1]TaxYear2020!$A$2:$J$433,5,FALSE)</f>
        <v>2.2364000000000002</v>
      </c>
      <c r="K269" s="54">
        <f>VLOOKUP($BK269,[1]TaxYear2020!$A$2:$J$433,6,FALSE)</f>
        <v>0</v>
      </c>
      <c r="L269" s="55">
        <f>VLOOKUP($BK269,[1]TaxYear2020!$A$2:$J$433,7,FALSE)</f>
        <v>0</v>
      </c>
      <c r="P269" s="54">
        <f>VLOOKUP($BK269,[1]TaxYear2021!$A$2:$J$433,5,FALSE)</f>
        <v>2.2364000000000002</v>
      </c>
      <c r="Q269" s="54">
        <f>VLOOKUP($BK269,[1]TaxYear2021!$A$2:$J$433,6,FALSE)</f>
        <v>0</v>
      </c>
      <c r="R269" s="54">
        <f>VLOOKUP($BK269,[1]TaxYear2021!$A$2:$J$433,7,FALSE)</f>
        <v>0</v>
      </c>
      <c r="S269" s="53">
        <v>1.6044</v>
      </c>
      <c r="V269" s="54">
        <f>VLOOKUP($BK269,[1]TaxYear2022!$A$2:$J$433,5,FALSE)</f>
        <v>1.91</v>
      </c>
      <c r="W269" s="54">
        <f>VLOOKUP($BK269,[1]TaxYear2022!$A$2:$J$433,6,FALSE)</f>
        <v>0</v>
      </c>
      <c r="X269" s="55">
        <f>VLOOKUP($BK269,[1]TaxYear2022!$A$2:$J$433,7,FALSE)</f>
        <v>0</v>
      </c>
      <c r="AB269" s="54">
        <f>VLOOKUP($BK269,[1]TaxYear2023!$A$2:$J$433,5,FALSE)</f>
        <v>1.91</v>
      </c>
      <c r="AC269" s="54">
        <f>VLOOKUP($BK269,[1]TaxYear2023!$A$2:$J$433,6,FALSE)</f>
        <v>0</v>
      </c>
      <c r="AD269" s="55">
        <f>VLOOKUP($BK269,[1]TaxYear2023!$A$2:$J$433,7,FALSE)</f>
        <v>0</v>
      </c>
      <c r="AH269" s="54">
        <f>VLOOKUP($BK269,[1]TaxYear2024!$A$2:$J$433,5,FALSE)</f>
        <v>1.91</v>
      </c>
      <c r="AI269" s="54">
        <f>VLOOKUP($BK269,[1]TaxYear2024!$A$2:$J$433,6,FALSE)</f>
        <v>0</v>
      </c>
      <c r="AJ269" s="55">
        <f>VLOOKUP($BK269,[1]TaxYear2024!$A$2:$J$433,7,FALSE)</f>
        <v>0</v>
      </c>
      <c r="AN269" s="54">
        <f>VLOOKUP($BK269,[1]TaxYear2025!$A$2:$J$433,5,FALSE)</f>
        <v>1.91</v>
      </c>
      <c r="AO269" s="54">
        <f>VLOOKUP($BK269,[1]TaxYear2025!$A$2:$J$433,6,FALSE)</f>
        <v>0</v>
      </c>
      <c r="AP269" s="55">
        <f>VLOOKUP($BK269,[1]TaxYear2025!$A$2:$J$433,7,FALSE)</f>
        <v>0</v>
      </c>
      <c r="AQ269" s="56">
        <f t="shared" si="40"/>
        <v>0</v>
      </c>
      <c r="AR269" s="56">
        <f t="shared" si="40"/>
        <v>0</v>
      </c>
      <c r="AS269" s="56">
        <f t="shared" si="40"/>
        <v>0</v>
      </c>
      <c r="AT269" s="57">
        <f t="shared" si="41"/>
        <v>0</v>
      </c>
      <c r="AU269" s="56">
        <f t="shared" si="41"/>
        <v>0</v>
      </c>
      <c r="AV269" s="58">
        <f t="shared" si="41"/>
        <v>0</v>
      </c>
      <c r="AW269" s="56">
        <f t="shared" si="42"/>
        <v>0.19047619047619047</v>
      </c>
      <c r="AX269" s="56">
        <f t="shared" si="42"/>
        <v>0</v>
      </c>
      <c r="AY269" s="58">
        <f t="shared" si="42"/>
        <v>0</v>
      </c>
      <c r="AZ269" s="56">
        <f t="shared" si="43"/>
        <v>0</v>
      </c>
      <c r="BA269" s="56">
        <f t="shared" si="43"/>
        <v>0</v>
      </c>
      <c r="BB269" s="58">
        <f t="shared" si="43"/>
        <v>0</v>
      </c>
      <c r="BC269" s="56">
        <f t="shared" si="39"/>
        <v>0</v>
      </c>
      <c r="BD269" s="56">
        <f t="shared" si="39"/>
        <v>0</v>
      </c>
      <c r="BE269" s="58">
        <f t="shared" si="39"/>
        <v>0</v>
      </c>
      <c r="BF269" s="56">
        <f t="shared" si="45"/>
        <v>0</v>
      </c>
      <c r="BG269" s="56">
        <f t="shared" si="45"/>
        <v>0</v>
      </c>
      <c r="BH269" s="58">
        <f t="shared" si="45"/>
        <v>0</v>
      </c>
      <c r="BJ269" s="18" t="s">
        <v>221</v>
      </c>
      <c r="BK269" s="18" t="str">
        <f t="shared" si="44"/>
        <v>060MAURY</v>
      </c>
    </row>
    <row r="270" spans="1:63" x14ac:dyDescent="0.25">
      <c r="A270" s="18" t="s">
        <v>198</v>
      </c>
      <c r="B270" s="18" t="s">
        <v>573</v>
      </c>
      <c r="D270" s="53">
        <f>VLOOKUP($BK270,[1]TaxYear2019!$A$2:$J$433,5,FALSE)</f>
        <v>1.5468999999999999</v>
      </c>
      <c r="E270" s="54">
        <f>VLOOKUP($BK270,[1]TaxYear2019!$A$2:$J$433,6,FALSE)</f>
        <v>1.2676000000000001</v>
      </c>
      <c r="F270" s="55">
        <f>VLOOKUP($BK270,[1]TaxYear2019!$A$2:$J$433,7,FALSE)</f>
        <v>0</v>
      </c>
      <c r="J270" s="54">
        <f>VLOOKUP($BK270,[1]TaxYear2020!$A$2:$J$433,5,FALSE)</f>
        <v>1.5468999999999999</v>
      </c>
      <c r="K270" s="54">
        <f>VLOOKUP($BK270,[1]TaxYear2020!$A$2:$J$433,6,FALSE)</f>
        <v>1.2676000000000001</v>
      </c>
      <c r="L270" s="55">
        <f>VLOOKUP($BK270,[1]TaxYear2020!$A$2:$J$433,7,FALSE)</f>
        <v>0</v>
      </c>
      <c r="P270" s="54">
        <f>VLOOKUP($BK270,[1]TaxYear2021!$A$2:$J$433,5,FALSE)</f>
        <v>1.5468999999999999</v>
      </c>
      <c r="Q270" s="54">
        <f>VLOOKUP($BK270,[1]TaxYear2021!$A$2:$J$433,6,FALSE)</f>
        <v>1.3475999999999999</v>
      </c>
      <c r="R270" s="54">
        <f>VLOOKUP($BK270,[1]TaxYear2021!$A$2:$J$433,7,FALSE)</f>
        <v>0</v>
      </c>
      <c r="V270" s="54">
        <f>VLOOKUP($BK270,[1]TaxYear2022!$A$2:$J$433,5,FALSE)</f>
        <v>1.5468999999999999</v>
      </c>
      <c r="W270" s="54">
        <f>VLOOKUP($BK270,[1]TaxYear2022!$A$2:$J$433,6,FALSE)</f>
        <v>1.3475999999999999</v>
      </c>
      <c r="X270" s="55">
        <f>VLOOKUP($BK270,[1]TaxYear2022!$A$2:$J$433,7,FALSE)</f>
        <v>0</v>
      </c>
      <c r="Y270" s="53">
        <v>1.0823</v>
      </c>
      <c r="Z270" s="54">
        <v>1.0078</v>
      </c>
      <c r="AB270" s="54">
        <f>VLOOKUP($BK270,[1]TaxYear2023!$A$2:$J$433,5,FALSE)</f>
        <v>1.0823</v>
      </c>
      <c r="AC270" s="54">
        <f>VLOOKUP($BK270,[1]TaxYear2023!$A$2:$J$433,6,FALSE)</f>
        <v>1.0078</v>
      </c>
      <c r="AD270" s="55">
        <f>VLOOKUP($BK270,[1]TaxYear2023!$A$2:$J$433,7,FALSE)</f>
        <v>0</v>
      </c>
      <c r="AH270" s="54">
        <f>VLOOKUP($BK270,[1]TaxYear2024!$A$2:$J$433,5,FALSE)</f>
        <v>1.0823</v>
      </c>
      <c r="AI270" s="54">
        <f>VLOOKUP($BK270,[1]TaxYear2024!$A$2:$J$433,6,FALSE)</f>
        <v>1.0078</v>
      </c>
      <c r="AJ270" s="55">
        <f>VLOOKUP($BK270,[1]TaxYear2024!$A$2:$J$433,7,FALSE)</f>
        <v>0</v>
      </c>
      <c r="AN270" s="54">
        <f>VLOOKUP($BK270,[1]TaxYear2025!$A$2:$J$433,5,FALSE)</f>
        <v>1.0823</v>
      </c>
      <c r="AO270" s="54">
        <f>VLOOKUP($BK270,[1]TaxYear2025!$A$2:$J$433,6,FALSE)</f>
        <v>1.0078</v>
      </c>
      <c r="AP270" s="55">
        <f>VLOOKUP($BK270,[1]TaxYear2025!$A$2:$J$433,7,FALSE)</f>
        <v>0</v>
      </c>
      <c r="AQ270" s="56">
        <f t="shared" si="40"/>
        <v>0</v>
      </c>
      <c r="AR270" s="56">
        <f t="shared" si="40"/>
        <v>0</v>
      </c>
      <c r="AS270" s="56">
        <f t="shared" si="40"/>
        <v>0</v>
      </c>
      <c r="AT270" s="57">
        <f t="shared" si="41"/>
        <v>0</v>
      </c>
      <c r="AU270" s="56">
        <f t="shared" si="41"/>
        <v>6.311139160618473E-2</v>
      </c>
      <c r="AV270" s="58">
        <f t="shared" si="41"/>
        <v>0</v>
      </c>
      <c r="AW270" s="56">
        <f t="shared" si="42"/>
        <v>0</v>
      </c>
      <c r="AX270" s="56">
        <f t="shared" si="42"/>
        <v>0</v>
      </c>
      <c r="AY270" s="58">
        <f t="shared" si="42"/>
        <v>0</v>
      </c>
      <c r="AZ270" s="56">
        <f t="shared" si="43"/>
        <v>0</v>
      </c>
      <c r="BA270" s="56">
        <f t="shared" si="43"/>
        <v>0</v>
      </c>
      <c r="BB270" s="58">
        <f t="shared" si="43"/>
        <v>0</v>
      </c>
      <c r="BC270" s="56">
        <f t="shared" si="39"/>
        <v>0</v>
      </c>
      <c r="BD270" s="56">
        <f t="shared" si="39"/>
        <v>0</v>
      </c>
      <c r="BE270" s="58">
        <f t="shared" si="39"/>
        <v>0</v>
      </c>
      <c r="BF270" s="56">
        <f t="shared" si="45"/>
        <v>0</v>
      </c>
      <c r="BG270" s="56">
        <f t="shared" si="45"/>
        <v>0</v>
      </c>
      <c r="BH270" s="58">
        <f t="shared" si="45"/>
        <v>0</v>
      </c>
      <c r="BJ270" s="18" t="s">
        <v>197</v>
      </c>
      <c r="BK270" s="18" t="str">
        <f t="shared" si="44"/>
        <v>054MCMINNATHENS</v>
      </c>
    </row>
    <row r="271" spans="1:63" x14ac:dyDescent="0.25">
      <c r="A271" s="18" t="s">
        <v>198</v>
      </c>
      <c r="B271" s="18" t="s">
        <v>574</v>
      </c>
      <c r="D271" s="53">
        <f>VLOOKUP($BK271,[1]TaxYear2019!$A$2:$J$433,5,FALSE)</f>
        <v>1.5468999999999999</v>
      </c>
      <c r="E271" s="54">
        <f>VLOOKUP($BK271,[1]TaxYear2019!$A$2:$J$433,6,FALSE)</f>
        <v>0.47010000000000002</v>
      </c>
      <c r="F271" s="55">
        <f>VLOOKUP($BK271,[1]TaxYear2019!$A$2:$J$433,7,FALSE)</f>
        <v>0</v>
      </c>
      <c r="J271" s="54">
        <f>VLOOKUP($BK271,[1]TaxYear2020!$A$2:$J$433,5,FALSE)</f>
        <v>1.5468999999999999</v>
      </c>
      <c r="K271" s="54">
        <f>VLOOKUP($BK271,[1]TaxYear2020!$A$2:$J$433,6,FALSE)</f>
        <v>0.47010000000000002</v>
      </c>
      <c r="L271" s="55">
        <f>VLOOKUP($BK271,[1]TaxYear2020!$A$2:$J$433,7,FALSE)</f>
        <v>0</v>
      </c>
      <c r="P271" s="54">
        <f>VLOOKUP($BK271,[1]TaxYear2021!$A$2:$J$433,5,FALSE)</f>
        <v>1.5468999999999999</v>
      </c>
      <c r="Q271" s="54">
        <f>VLOOKUP($BK271,[1]TaxYear2021!$A$2:$J$433,6,FALSE)</f>
        <v>0.47010000000000002</v>
      </c>
      <c r="R271" s="54">
        <f>VLOOKUP($BK271,[1]TaxYear2021!$A$2:$J$433,7,FALSE)</f>
        <v>0</v>
      </c>
      <c r="V271" s="54">
        <f>VLOOKUP($BK271,[1]TaxYear2022!$A$2:$J$433,5,FALSE)</f>
        <v>1.5468999999999999</v>
      </c>
      <c r="W271" s="54">
        <f>VLOOKUP($BK271,[1]TaxYear2022!$A$2:$J$433,6,FALSE)</f>
        <v>0.47010000000000002</v>
      </c>
      <c r="X271" s="55">
        <f>VLOOKUP($BK271,[1]TaxYear2022!$A$2:$J$433,7,FALSE)</f>
        <v>0</v>
      </c>
      <c r="Y271" s="53">
        <v>1.0823</v>
      </c>
      <c r="Z271" s="54">
        <v>0.33450000000000002</v>
      </c>
      <c r="AB271" s="54">
        <f>VLOOKUP($BK271,[1]TaxYear2023!$A$2:$J$433,5,FALSE)</f>
        <v>1.0823</v>
      </c>
      <c r="AC271" s="54">
        <f>VLOOKUP($BK271,[1]TaxYear2023!$A$2:$J$433,6,FALSE)</f>
        <v>0.33450000000000002</v>
      </c>
      <c r="AD271" s="55">
        <f>VLOOKUP($BK271,[1]TaxYear2023!$A$2:$J$433,7,FALSE)</f>
        <v>0</v>
      </c>
      <c r="AH271" s="54">
        <f>VLOOKUP($BK271,[1]TaxYear2024!$A$2:$J$433,5,FALSE)</f>
        <v>1.0823</v>
      </c>
      <c r="AI271" s="54">
        <f>VLOOKUP($BK271,[1]TaxYear2024!$A$2:$J$433,6,FALSE)</f>
        <v>0.33450000000000002</v>
      </c>
      <c r="AJ271" s="55">
        <f>VLOOKUP($BK271,[1]TaxYear2024!$A$2:$J$433,7,FALSE)</f>
        <v>0</v>
      </c>
      <c r="AN271" s="54">
        <f>VLOOKUP($BK271,[1]TaxYear2025!$A$2:$J$433,5,FALSE)</f>
        <v>1.0823</v>
      </c>
      <c r="AO271" s="54">
        <f>VLOOKUP($BK271,[1]TaxYear2025!$A$2:$J$433,6,FALSE)</f>
        <v>0.33450000000000002</v>
      </c>
      <c r="AP271" s="55">
        <f>VLOOKUP($BK271,[1]TaxYear2025!$A$2:$J$433,7,FALSE)</f>
        <v>0</v>
      </c>
      <c r="AQ271" s="56">
        <f t="shared" si="40"/>
        <v>0</v>
      </c>
      <c r="AR271" s="56">
        <f t="shared" si="40"/>
        <v>0</v>
      </c>
      <c r="AS271" s="56">
        <f t="shared" si="40"/>
        <v>0</v>
      </c>
      <c r="AT271" s="57">
        <f t="shared" si="41"/>
        <v>0</v>
      </c>
      <c r="AU271" s="56">
        <f t="shared" si="41"/>
        <v>0</v>
      </c>
      <c r="AV271" s="58">
        <f t="shared" si="41"/>
        <v>0</v>
      </c>
      <c r="AW271" s="56">
        <f t="shared" si="42"/>
        <v>0</v>
      </c>
      <c r="AX271" s="56">
        <f t="shared" si="42"/>
        <v>0</v>
      </c>
      <c r="AY271" s="58">
        <f t="shared" si="42"/>
        <v>0</v>
      </c>
      <c r="AZ271" s="56">
        <f t="shared" si="43"/>
        <v>0</v>
      </c>
      <c r="BA271" s="56">
        <f t="shared" si="43"/>
        <v>0</v>
      </c>
      <c r="BB271" s="58">
        <f t="shared" si="43"/>
        <v>0</v>
      </c>
      <c r="BC271" s="56">
        <f t="shared" si="39"/>
        <v>0</v>
      </c>
      <c r="BD271" s="56">
        <f t="shared" si="39"/>
        <v>0</v>
      </c>
      <c r="BE271" s="58">
        <f t="shared" si="39"/>
        <v>0</v>
      </c>
      <c r="BF271" s="56">
        <f t="shared" si="45"/>
        <v>0</v>
      </c>
      <c r="BG271" s="56">
        <f t="shared" si="45"/>
        <v>0</v>
      </c>
      <c r="BH271" s="58">
        <f t="shared" si="45"/>
        <v>0</v>
      </c>
      <c r="BJ271" s="18" t="s">
        <v>197</v>
      </c>
      <c r="BK271" s="18" t="str">
        <f t="shared" si="44"/>
        <v>054MCMINNCALHOUN</v>
      </c>
    </row>
    <row r="272" spans="1:63" x14ac:dyDescent="0.25">
      <c r="A272" s="18" t="s">
        <v>198</v>
      </c>
      <c r="B272" s="18" t="s">
        <v>575</v>
      </c>
      <c r="D272" s="53">
        <f>VLOOKUP($BK272,[1]TaxYear2019!$A$2:$J$433,5,FALSE)</f>
        <v>1.5468999999999999</v>
      </c>
      <c r="E272" s="54">
        <f>VLOOKUP($BK272,[1]TaxYear2019!$A$2:$J$433,6,FALSE)</f>
        <v>1.3177000000000001</v>
      </c>
      <c r="F272" s="55">
        <f>VLOOKUP($BK272,[1]TaxYear2019!$A$2:$J$433,7,FALSE)</f>
        <v>0</v>
      </c>
      <c r="J272" s="54">
        <f>VLOOKUP($BK272,[1]TaxYear2020!$A$2:$J$433,5,FALSE)</f>
        <v>1.5468999999999999</v>
      </c>
      <c r="K272" s="54">
        <f>VLOOKUP($BK272,[1]TaxYear2020!$A$2:$J$433,6,FALSE)</f>
        <v>1.3177000000000001</v>
      </c>
      <c r="L272" s="55">
        <f>VLOOKUP($BK272,[1]TaxYear2020!$A$2:$J$433,7,FALSE)</f>
        <v>0</v>
      </c>
      <c r="P272" s="54">
        <f>VLOOKUP($BK272,[1]TaxYear2021!$A$2:$J$433,5,FALSE)</f>
        <v>1.5468999999999999</v>
      </c>
      <c r="Q272" s="54">
        <f>VLOOKUP($BK272,[1]TaxYear2021!$A$2:$J$433,6,FALSE)</f>
        <v>1.3177000000000001</v>
      </c>
      <c r="R272" s="54">
        <f>VLOOKUP($BK272,[1]TaxYear2021!$A$2:$J$433,7,FALSE)</f>
        <v>0</v>
      </c>
      <c r="V272" s="54">
        <f>VLOOKUP($BK272,[1]TaxYear2022!$A$2:$J$433,5,FALSE)</f>
        <v>1.5468999999999999</v>
      </c>
      <c r="W272" s="54">
        <f>VLOOKUP($BK272,[1]TaxYear2022!$A$2:$J$433,6,FALSE)</f>
        <v>1.3177000000000001</v>
      </c>
      <c r="X272" s="55">
        <f>VLOOKUP($BK272,[1]TaxYear2022!$A$2:$J$433,7,FALSE)</f>
        <v>0</v>
      </c>
      <c r="Y272" s="53">
        <v>1.0823</v>
      </c>
      <c r="Z272" s="54">
        <v>0.80030000000000001</v>
      </c>
      <c r="AB272" s="54">
        <f>VLOOKUP($BK272,[1]TaxYear2023!$A$2:$J$433,5,FALSE)</f>
        <v>1.0823</v>
      </c>
      <c r="AC272" s="54">
        <f>VLOOKUP($BK272,[1]TaxYear2023!$A$2:$J$433,6,FALSE)</f>
        <v>0.80030000000000001</v>
      </c>
      <c r="AD272" s="55">
        <f>VLOOKUP($BK272,[1]TaxYear2023!$A$2:$J$433,7,FALSE)</f>
        <v>0</v>
      </c>
      <c r="AH272" s="54">
        <f>VLOOKUP($BK272,[1]TaxYear2024!$A$2:$J$433,5,FALSE)</f>
        <v>1.0823</v>
      </c>
      <c r="AI272" s="54">
        <f>VLOOKUP($BK272,[1]TaxYear2024!$A$2:$J$433,6,FALSE)</f>
        <v>0.80030000000000001</v>
      </c>
      <c r="AJ272" s="55">
        <f>VLOOKUP($BK272,[1]TaxYear2024!$A$2:$J$433,7,FALSE)</f>
        <v>0</v>
      </c>
      <c r="AN272" s="54">
        <f>VLOOKUP($BK272,[1]TaxYear2025!$A$2:$J$433,5,FALSE)</f>
        <v>1.0823</v>
      </c>
      <c r="AO272" s="54">
        <f>VLOOKUP($BK272,[1]TaxYear2025!$A$2:$J$433,6,FALSE)</f>
        <v>0.80030000000000001</v>
      </c>
      <c r="AP272" s="55">
        <f>VLOOKUP($BK272,[1]TaxYear2025!$A$2:$J$433,7,FALSE)</f>
        <v>0</v>
      </c>
      <c r="AQ272" s="56">
        <f t="shared" si="40"/>
        <v>0</v>
      </c>
      <c r="AR272" s="56">
        <f t="shared" si="40"/>
        <v>0</v>
      </c>
      <c r="AS272" s="56">
        <f t="shared" si="40"/>
        <v>0</v>
      </c>
      <c r="AT272" s="57">
        <f t="shared" si="41"/>
        <v>0</v>
      </c>
      <c r="AU272" s="56">
        <f t="shared" si="41"/>
        <v>0</v>
      </c>
      <c r="AV272" s="58">
        <f t="shared" si="41"/>
        <v>0</v>
      </c>
      <c r="AW272" s="56">
        <f t="shared" si="42"/>
        <v>0</v>
      </c>
      <c r="AX272" s="56">
        <f t="shared" si="42"/>
        <v>0</v>
      </c>
      <c r="AY272" s="58">
        <f t="shared" si="42"/>
        <v>0</v>
      </c>
      <c r="AZ272" s="56">
        <f t="shared" si="43"/>
        <v>0</v>
      </c>
      <c r="BA272" s="56">
        <f t="shared" si="43"/>
        <v>0</v>
      </c>
      <c r="BB272" s="58">
        <f t="shared" si="43"/>
        <v>0</v>
      </c>
      <c r="BC272" s="56">
        <f t="shared" si="39"/>
        <v>0</v>
      </c>
      <c r="BD272" s="56">
        <f t="shared" si="39"/>
        <v>0</v>
      </c>
      <c r="BE272" s="58">
        <f t="shared" si="39"/>
        <v>0</v>
      </c>
      <c r="BF272" s="56">
        <f t="shared" si="45"/>
        <v>0</v>
      </c>
      <c r="BG272" s="56">
        <f t="shared" si="45"/>
        <v>0</v>
      </c>
      <c r="BH272" s="58">
        <f t="shared" si="45"/>
        <v>0</v>
      </c>
      <c r="BJ272" s="18" t="s">
        <v>197</v>
      </c>
      <c r="BK272" s="18" t="str">
        <f t="shared" si="44"/>
        <v>054MCMINNENGLEWOOD</v>
      </c>
    </row>
    <row r="273" spans="1:63" x14ac:dyDescent="0.25">
      <c r="A273" s="18" t="s">
        <v>198</v>
      </c>
      <c r="B273" s="18" t="s">
        <v>576</v>
      </c>
      <c r="D273" s="53">
        <f>VLOOKUP($BK273,[1]TaxYear2019!$A$2:$J$433,5,FALSE)</f>
        <v>1.5468999999999999</v>
      </c>
      <c r="E273" s="54">
        <f>VLOOKUP($BK273,[1]TaxYear2019!$A$2:$J$433,6,FALSE)</f>
        <v>1.77</v>
      </c>
      <c r="F273" s="55">
        <f>VLOOKUP($BK273,[1]TaxYear2019!$A$2:$J$433,7,FALSE)</f>
        <v>0</v>
      </c>
      <c r="J273" s="54">
        <f>VLOOKUP($BK273,[1]TaxYear2020!$A$2:$J$433,5,FALSE)</f>
        <v>1.5468999999999999</v>
      </c>
      <c r="K273" s="54">
        <f>VLOOKUP($BK273,[1]TaxYear2020!$A$2:$J$433,6,FALSE)</f>
        <v>1.77</v>
      </c>
      <c r="L273" s="55">
        <f>VLOOKUP($BK273,[1]TaxYear2020!$A$2:$J$433,7,FALSE)</f>
        <v>0</v>
      </c>
      <c r="P273" s="54">
        <f>VLOOKUP($BK273,[1]TaxYear2021!$A$2:$J$433,5,FALSE)</f>
        <v>1.5468999999999999</v>
      </c>
      <c r="Q273" s="54">
        <f>VLOOKUP($BK273,[1]TaxYear2021!$A$2:$J$433,6,FALSE)</f>
        <v>1.77</v>
      </c>
      <c r="R273" s="54">
        <f>VLOOKUP($BK273,[1]TaxYear2021!$A$2:$J$433,7,FALSE)</f>
        <v>0</v>
      </c>
      <c r="V273" s="54">
        <f>VLOOKUP($BK273,[1]TaxYear2022!$A$2:$J$433,5,FALSE)</f>
        <v>1.5468999999999999</v>
      </c>
      <c r="W273" s="54">
        <f>VLOOKUP($BK273,[1]TaxYear2022!$A$2:$J$433,6,FALSE)</f>
        <v>1.77</v>
      </c>
      <c r="X273" s="55">
        <f>VLOOKUP($BK273,[1]TaxYear2022!$A$2:$J$433,7,FALSE)</f>
        <v>0</v>
      </c>
      <c r="Y273" s="53">
        <v>1.0823</v>
      </c>
      <c r="Z273" s="54">
        <v>1.2746999999999999</v>
      </c>
      <c r="AB273" s="54">
        <f>VLOOKUP($BK273,[1]TaxYear2023!$A$2:$J$433,5,FALSE)</f>
        <v>1.0823</v>
      </c>
      <c r="AC273" s="54">
        <f>VLOOKUP($BK273,[1]TaxYear2023!$A$2:$J$433,6,FALSE)</f>
        <v>1.2746999999999999</v>
      </c>
      <c r="AD273" s="55">
        <f>VLOOKUP($BK273,[1]TaxYear2023!$A$2:$J$433,7,FALSE)</f>
        <v>0</v>
      </c>
      <c r="AH273" s="54">
        <f>VLOOKUP($BK273,[1]TaxYear2024!$A$2:$J$433,5,FALSE)</f>
        <v>1.0823</v>
      </c>
      <c r="AI273" s="54">
        <f>VLOOKUP($BK273,[1]TaxYear2024!$A$2:$J$433,6,FALSE)</f>
        <v>1.2746999999999999</v>
      </c>
      <c r="AJ273" s="55">
        <f>VLOOKUP($BK273,[1]TaxYear2024!$A$2:$J$433,7,FALSE)</f>
        <v>0</v>
      </c>
      <c r="AN273" s="54">
        <f>VLOOKUP($BK273,[1]TaxYear2025!$A$2:$J$433,5,FALSE)</f>
        <v>1.0823</v>
      </c>
      <c r="AO273" s="54">
        <f>VLOOKUP($BK273,[1]TaxYear2025!$A$2:$J$433,6,FALSE)</f>
        <v>1.2746999999999999</v>
      </c>
      <c r="AP273" s="55">
        <f>VLOOKUP($BK273,[1]TaxYear2025!$A$2:$J$433,7,FALSE)</f>
        <v>0</v>
      </c>
      <c r="AQ273" s="56">
        <f t="shared" si="40"/>
        <v>0</v>
      </c>
      <c r="AR273" s="56">
        <f t="shared" si="40"/>
        <v>0</v>
      </c>
      <c r="AS273" s="56">
        <f t="shared" si="40"/>
        <v>0</v>
      </c>
      <c r="AT273" s="57">
        <f t="shared" si="41"/>
        <v>0</v>
      </c>
      <c r="AU273" s="56">
        <f t="shared" si="41"/>
        <v>0</v>
      </c>
      <c r="AV273" s="58">
        <f t="shared" si="41"/>
        <v>0</v>
      </c>
      <c r="AW273" s="56">
        <f t="shared" si="42"/>
        <v>0</v>
      </c>
      <c r="AX273" s="56">
        <f t="shared" si="42"/>
        <v>0</v>
      </c>
      <c r="AY273" s="58">
        <f t="shared" si="42"/>
        <v>0</v>
      </c>
      <c r="AZ273" s="56">
        <f t="shared" si="43"/>
        <v>0</v>
      </c>
      <c r="BA273" s="56">
        <f t="shared" si="43"/>
        <v>0</v>
      </c>
      <c r="BB273" s="58">
        <f t="shared" si="43"/>
        <v>0</v>
      </c>
      <c r="BC273" s="56">
        <f t="shared" si="39"/>
        <v>0</v>
      </c>
      <c r="BD273" s="56">
        <f t="shared" si="39"/>
        <v>0</v>
      </c>
      <c r="BE273" s="58">
        <f t="shared" si="39"/>
        <v>0</v>
      </c>
      <c r="BF273" s="56">
        <f t="shared" si="45"/>
        <v>0</v>
      </c>
      <c r="BG273" s="56">
        <f t="shared" si="45"/>
        <v>0</v>
      </c>
      <c r="BH273" s="58">
        <f t="shared" si="45"/>
        <v>0</v>
      </c>
      <c r="BJ273" s="18" t="s">
        <v>197</v>
      </c>
      <c r="BK273" s="18" t="str">
        <f t="shared" si="44"/>
        <v>054MCMINNETOWAH</v>
      </c>
    </row>
    <row r="274" spans="1:63" x14ac:dyDescent="0.25">
      <c r="A274" s="18" t="s">
        <v>198</v>
      </c>
      <c r="B274" s="18" t="s">
        <v>577</v>
      </c>
      <c r="D274" s="53">
        <f>VLOOKUP($BK274,[1]TaxYear2019!$A$2:$J$433,5,FALSE)</f>
        <v>1.5468999999999999</v>
      </c>
      <c r="E274" s="54">
        <f>VLOOKUP($BK274,[1]TaxYear2019!$A$2:$J$433,6,FALSE)</f>
        <v>1.2101</v>
      </c>
      <c r="F274" s="55">
        <f>VLOOKUP($BK274,[1]TaxYear2019!$A$2:$J$433,7,FALSE)</f>
        <v>0</v>
      </c>
      <c r="J274" s="54">
        <f>VLOOKUP($BK274,[1]TaxYear2020!$A$2:$J$433,5,FALSE)</f>
        <v>1.5468999999999999</v>
      </c>
      <c r="K274" s="54">
        <f>VLOOKUP($BK274,[1]TaxYear2020!$A$2:$J$433,6,FALSE)</f>
        <v>1.2101</v>
      </c>
      <c r="L274" s="55">
        <f>VLOOKUP($BK274,[1]TaxYear2020!$A$2:$J$433,7,FALSE)</f>
        <v>0</v>
      </c>
      <c r="P274" s="54">
        <f>VLOOKUP($BK274,[1]TaxYear2021!$A$2:$J$433,5,FALSE)</f>
        <v>1.5468999999999999</v>
      </c>
      <c r="Q274" s="54">
        <f>VLOOKUP($BK274,[1]TaxYear2021!$A$2:$J$433,6,FALSE)</f>
        <v>1.2101</v>
      </c>
      <c r="R274" s="54">
        <f>VLOOKUP($BK274,[1]TaxYear2021!$A$2:$J$433,7,FALSE)</f>
        <v>0</v>
      </c>
      <c r="V274" s="54">
        <f>VLOOKUP($BK274,[1]TaxYear2022!$A$2:$J$433,5,FALSE)</f>
        <v>1.5468999999999999</v>
      </c>
      <c r="W274" s="54">
        <f>VLOOKUP($BK274,[1]TaxYear2022!$A$2:$J$433,6,FALSE)</f>
        <v>1.4100999999999999</v>
      </c>
      <c r="X274" s="55">
        <f>VLOOKUP($BK274,[1]TaxYear2022!$A$2:$J$433,7,FALSE)</f>
        <v>0</v>
      </c>
      <c r="Y274" s="53">
        <v>1.0823</v>
      </c>
      <c r="Z274" s="54">
        <v>0.8639</v>
      </c>
      <c r="AB274" s="54">
        <f>VLOOKUP($BK274,[1]TaxYear2023!$A$2:$J$433,5,FALSE)</f>
        <v>1.0823</v>
      </c>
      <c r="AC274" s="54">
        <f>VLOOKUP($BK274,[1]TaxYear2023!$A$2:$J$433,6,FALSE)</f>
        <v>0.8639</v>
      </c>
      <c r="AD274" s="55">
        <f>VLOOKUP($BK274,[1]TaxYear2023!$A$2:$J$433,7,FALSE)</f>
        <v>0</v>
      </c>
      <c r="AH274" s="54">
        <f>VLOOKUP($BK274,[1]TaxYear2024!$A$2:$J$433,5,FALSE)</f>
        <v>1.0823</v>
      </c>
      <c r="AI274" s="54">
        <f>VLOOKUP($BK274,[1]TaxYear2024!$A$2:$J$433,6,FALSE)</f>
        <v>0.8639</v>
      </c>
      <c r="AJ274" s="55">
        <f>VLOOKUP($BK274,[1]TaxYear2024!$A$2:$J$433,7,FALSE)</f>
        <v>0</v>
      </c>
      <c r="AN274" s="54">
        <f>VLOOKUP($BK274,[1]TaxYear2025!$A$2:$J$433,5,FALSE)</f>
        <v>1.0823</v>
      </c>
      <c r="AO274" s="54">
        <f>VLOOKUP($BK274,[1]TaxYear2025!$A$2:$J$433,6,FALSE)</f>
        <v>0.8639</v>
      </c>
      <c r="AP274" s="55">
        <f>VLOOKUP($BK274,[1]TaxYear2025!$A$2:$J$433,7,FALSE)</f>
        <v>0</v>
      </c>
      <c r="AQ274" s="56">
        <f t="shared" si="40"/>
        <v>0</v>
      </c>
      <c r="AR274" s="56">
        <f t="shared" si="40"/>
        <v>0</v>
      </c>
      <c r="AS274" s="56">
        <f t="shared" si="40"/>
        <v>0</v>
      </c>
      <c r="AT274" s="57">
        <f t="shared" si="41"/>
        <v>0</v>
      </c>
      <c r="AU274" s="56">
        <f t="shared" si="41"/>
        <v>0</v>
      </c>
      <c r="AV274" s="58">
        <f t="shared" si="41"/>
        <v>0</v>
      </c>
      <c r="AW274" s="56">
        <f t="shared" si="42"/>
        <v>0</v>
      </c>
      <c r="AX274" s="56">
        <f t="shared" si="42"/>
        <v>0.16527559705809436</v>
      </c>
      <c r="AY274" s="58">
        <f t="shared" si="42"/>
        <v>0</v>
      </c>
      <c r="AZ274" s="56">
        <f t="shared" si="43"/>
        <v>0</v>
      </c>
      <c r="BA274" s="56">
        <f t="shared" si="43"/>
        <v>0</v>
      </c>
      <c r="BB274" s="58">
        <f t="shared" si="43"/>
        <v>0</v>
      </c>
      <c r="BC274" s="56">
        <f t="shared" si="39"/>
        <v>0</v>
      </c>
      <c r="BD274" s="56">
        <f t="shared" si="39"/>
        <v>0</v>
      </c>
      <c r="BE274" s="58">
        <f t="shared" si="39"/>
        <v>0</v>
      </c>
      <c r="BF274" s="56">
        <f t="shared" si="45"/>
        <v>0</v>
      </c>
      <c r="BG274" s="56">
        <f t="shared" si="45"/>
        <v>0</v>
      </c>
      <c r="BH274" s="58">
        <f t="shared" si="45"/>
        <v>0</v>
      </c>
      <c r="BJ274" s="18" t="s">
        <v>197</v>
      </c>
      <c r="BK274" s="18" t="str">
        <f t="shared" si="44"/>
        <v>054MCMINNNIOTA</v>
      </c>
    </row>
    <row r="275" spans="1:63" x14ac:dyDescent="0.25">
      <c r="A275" s="18" t="s">
        <v>198</v>
      </c>
      <c r="B275" s="18" t="s">
        <v>578</v>
      </c>
      <c r="D275" s="53">
        <f>VLOOKUP($BK275,[1]TaxYear2019!$A$2:$J$433,5,FALSE)</f>
        <v>1.5468999999999999</v>
      </c>
      <c r="E275" s="54">
        <f>VLOOKUP($BK275,[1]TaxYear2019!$A$2:$J$433,6,FALSE)</f>
        <v>1.38</v>
      </c>
      <c r="F275" s="55">
        <f>VLOOKUP($BK275,[1]TaxYear2019!$A$2:$J$433,7,FALSE)</f>
        <v>0</v>
      </c>
      <c r="J275" s="54">
        <f>VLOOKUP($BK275,[1]TaxYear2020!$A$2:$J$433,5,FALSE)</f>
        <v>1.5468999999999999</v>
      </c>
      <c r="K275" s="54">
        <f>VLOOKUP($BK275,[1]TaxYear2020!$A$2:$J$433,6,FALSE)</f>
        <v>1.38</v>
      </c>
      <c r="L275" s="55">
        <f>VLOOKUP($BK275,[1]TaxYear2020!$A$2:$J$433,7,FALSE)</f>
        <v>0</v>
      </c>
      <c r="P275" s="54">
        <f>VLOOKUP($BK275,[1]TaxYear2021!$A$2:$J$433,5,FALSE)</f>
        <v>1.5468999999999999</v>
      </c>
      <c r="Q275" s="54">
        <f>VLOOKUP($BK275,[1]TaxYear2021!$A$2:$J$433,6,FALSE)</f>
        <v>1.38</v>
      </c>
      <c r="R275" s="54">
        <f>VLOOKUP($BK275,[1]TaxYear2021!$A$2:$J$433,7,FALSE)</f>
        <v>0</v>
      </c>
      <c r="V275" s="54">
        <f>VLOOKUP($BK275,[1]TaxYear2022!$A$2:$J$433,5,FALSE)</f>
        <v>1.5468999999999999</v>
      </c>
      <c r="W275" s="54">
        <f>VLOOKUP($BK275,[1]TaxYear2022!$A$2:$J$433,6,FALSE)</f>
        <v>1.38</v>
      </c>
      <c r="X275" s="55">
        <f>VLOOKUP($BK275,[1]TaxYear2022!$A$2:$J$433,7,FALSE)</f>
        <v>0</v>
      </c>
      <c r="Y275" s="53">
        <v>1.0823</v>
      </c>
      <c r="Z275" s="54">
        <v>0.93459999999999999</v>
      </c>
      <c r="AB275" s="54">
        <f>VLOOKUP($BK275,[1]TaxYear2023!$A$2:$J$433,5,FALSE)</f>
        <v>1.0823</v>
      </c>
      <c r="AC275" s="54">
        <f>VLOOKUP($BK275,[1]TaxYear2023!$A$2:$J$433,6,FALSE)</f>
        <v>0.93459999999999999</v>
      </c>
      <c r="AD275" s="55">
        <f>VLOOKUP($BK275,[1]TaxYear2023!$A$2:$J$433,7,FALSE)</f>
        <v>0</v>
      </c>
      <c r="AH275" s="54">
        <f>VLOOKUP($BK275,[1]TaxYear2024!$A$2:$J$433,5,FALSE)</f>
        <v>1.0823</v>
      </c>
      <c r="AI275" s="54">
        <f>VLOOKUP($BK275,[1]TaxYear2024!$A$2:$J$433,6,FALSE)</f>
        <v>0.93459999999999999</v>
      </c>
      <c r="AJ275" s="55">
        <f>VLOOKUP($BK275,[1]TaxYear2024!$A$2:$J$433,7,FALSE)</f>
        <v>0</v>
      </c>
      <c r="AN275" s="54">
        <f>VLOOKUP($BK275,[1]TaxYear2025!$A$2:$J$433,5,FALSE)</f>
        <v>1.0823</v>
      </c>
      <c r="AO275" s="54">
        <f>VLOOKUP($BK275,[1]TaxYear2025!$A$2:$J$433,6,FALSE)</f>
        <v>0.93459999999999999</v>
      </c>
      <c r="AP275" s="55">
        <f>VLOOKUP($BK275,[1]TaxYear2025!$A$2:$J$433,7,FALSE)</f>
        <v>0</v>
      </c>
      <c r="AQ275" s="56">
        <f t="shared" si="40"/>
        <v>0</v>
      </c>
      <c r="AR275" s="56">
        <f t="shared" si="40"/>
        <v>0</v>
      </c>
      <c r="AS275" s="56">
        <f t="shared" si="40"/>
        <v>0</v>
      </c>
      <c r="AT275" s="57">
        <f t="shared" si="41"/>
        <v>0</v>
      </c>
      <c r="AU275" s="56">
        <f t="shared" si="41"/>
        <v>0</v>
      </c>
      <c r="AV275" s="58">
        <f t="shared" si="41"/>
        <v>0</v>
      </c>
      <c r="AW275" s="56">
        <f t="shared" si="42"/>
        <v>0</v>
      </c>
      <c r="AX275" s="56">
        <f t="shared" si="42"/>
        <v>0</v>
      </c>
      <c r="AY275" s="58">
        <f t="shared" si="42"/>
        <v>0</v>
      </c>
      <c r="AZ275" s="56">
        <f t="shared" si="43"/>
        <v>0</v>
      </c>
      <c r="BA275" s="56">
        <f t="shared" si="43"/>
        <v>0</v>
      </c>
      <c r="BB275" s="58">
        <f t="shared" si="43"/>
        <v>0</v>
      </c>
      <c r="BC275" s="56">
        <f t="shared" si="39"/>
        <v>0</v>
      </c>
      <c r="BD275" s="56">
        <f t="shared" si="39"/>
        <v>0</v>
      </c>
      <c r="BE275" s="58">
        <f t="shared" si="39"/>
        <v>0</v>
      </c>
      <c r="BF275" s="56">
        <f t="shared" si="45"/>
        <v>0</v>
      </c>
      <c r="BG275" s="56">
        <f t="shared" si="45"/>
        <v>0</v>
      </c>
      <c r="BH275" s="58">
        <f t="shared" si="45"/>
        <v>0</v>
      </c>
      <c r="BJ275" s="18" t="s">
        <v>197</v>
      </c>
      <c r="BK275" s="18" t="str">
        <f t="shared" si="44"/>
        <v>054MCMINNSWEETWATER</v>
      </c>
    </row>
    <row r="276" spans="1:63" x14ac:dyDescent="0.25">
      <c r="A276" s="18" t="s">
        <v>198</v>
      </c>
      <c r="D276" s="53">
        <f>VLOOKUP($BK276,[1]TaxYear2019!$A$2:$J$433,5,FALSE)</f>
        <v>1.5468999999999999</v>
      </c>
      <c r="E276" s="54">
        <f>VLOOKUP($BK276,[1]TaxYear2019!$A$2:$J$433,6,FALSE)</f>
        <v>0</v>
      </c>
      <c r="F276" s="55">
        <f>VLOOKUP($BK276,[1]TaxYear2019!$A$2:$J$433,7,FALSE)</f>
        <v>0</v>
      </c>
      <c r="J276" s="54">
        <f>VLOOKUP($BK276,[1]TaxYear2020!$A$2:$J$433,5,FALSE)</f>
        <v>1.5468999999999999</v>
      </c>
      <c r="K276" s="54">
        <f>VLOOKUP($BK276,[1]TaxYear2020!$A$2:$J$433,6,FALSE)</f>
        <v>0</v>
      </c>
      <c r="L276" s="55">
        <f>VLOOKUP($BK276,[1]TaxYear2020!$A$2:$J$433,7,FALSE)</f>
        <v>0</v>
      </c>
      <c r="P276" s="54">
        <f>VLOOKUP($BK276,[1]TaxYear2021!$A$2:$J$433,5,FALSE)</f>
        <v>1.5468999999999999</v>
      </c>
      <c r="Q276" s="54">
        <f>VLOOKUP($BK276,[1]TaxYear2021!$A$2:$J$433,6,FALSE)</f>
        <v>0</v>
      </c>
      <c r="R276" s="54">
        <f>VLOOKUP($BK276,[1]TaxYear2021!$A$2:$J$433,7,FALSE)</f>
        <v>0</v>
      </c>
      <c r="V276" s="54">
        <f>VLOOKUP($BK276,[1]TaxYear2022!$A$2:$J$433,5,FALSE)</f>
        <v>1.5468999999999999</v>
      </c>
      <c r="W276" s="54">
        <f>VLOOKUP($BK276,[1]TaxYear2022!$A$2:$J$433,6,FALSE)</f>
        <v>0</v>
      </c>
      <c r="X276" s="55">
        <f>VLOOKUP($BK276,[1]TaxYear2022!$A$2:$J$433,7,FALSE)</f>
        <v>0</v>
      </c>
      <c r="Y276" s="53">
        <v>1.0823</v>
      </c>
      <c r="AB276" s="54">
        <f>VLOOKUP($BK276,[1]TaxYear2023!$A$2:$J$433,5,FALSE)</f>
        <v>1.0823</v>
      </c>
      <c r="AC276" s="54">
        <f>VLOOKUP($BK276,[1]TaxYear2023!$A$2:$J$433,6,FALSE)</f>
        <v>0</v>
      </c>
      <c r="AD276" s="55">
        <f>VLOOKUP($BK276,[1]TaxYear2023!$A$2:$J$433,7,FALSE)</f>
        <v>0</v>
      </c>
      <c r="AH276" s="54">
        <f>VLOOKUP($BK276,[1]TaxYear2024!$A$2:$J$433,5,FALSE)</f>
        <v>1.0823</v>
      </c>
      <c r="AI276" s="54">
        <f>VLOOKUP($BK276,[1]TaxYear2024!$A$2:$J$433,6,FALSE)</f>
        <v>0</v>
      </c>
      <c r="AJ276" s="55">
        <f>VLOOKUP($BK276,[1]TaxYear2024!$A$2:$J$433,7,FALSE)</f>
        <v>0</v>
      </c>
      <c r="AN276" s="54">
        <f>VLOOKUP($BK276,[1]TaxYear2025!$A$2:$J$433,5,FALSE)</f>
        <v>1.0823</v>
      </c>
      <c r="AO276" s="54">
        <f>VLOOKUP($BK276,[1]TaxYear2025!$A$2:$J$433,6,FALSE)</f>
        <v>0</v>
      </c>
      <c r="AP276" s="55">
        <f>VLOOKUP($BK276,[1]TaxYear2025!$A$2:$J$433,7,FALSE)</f>
        <v>0</v>
      </c>
      <c r="AQ276" s="56">
        <f t="shared" si="40"/>
        <v>0</v>
      </c>
      <c r="AR276" s="56">
        <f t="shared" si="40"/>
        <v>0</v>
      </c>
      <c r="AS276" s="56">
        <f t="shared" si="40"/>
        <v>0</v>
      </c>
      <c r="AT276" s="57">
        <f t="shared" si="41"/>
        <v>0</v>
      </c>
      <c r="AU276" s="56">
        <f t="shared" si="41"/>
        <v>0</v>
      </c>
      <c r="AV276" s="58">
        <f t="shared" si="41"/>
        <v>0</v>
      </c>
      <c r="AW276" s="56">
        <f t="shared" si="42"/>
        <v>0</v>
      </c>
      <c r="AX276" s="56">
        <f t="shared" si="42"/>
        <v>0</v>
      </c>
      <c r="AY276" s="58">
        <f t="shared" si="42"/>
        <v>0</v>
      </c>
      <c r="AZ276" s="56">
        <f t="shared" si="43"/>
        <v>0</v>
      </c>
      <c r="BA276" s="56">
        <f t="shared" si="43"/>
        <v>0</v>
      </c>
      <c r="BB276" s="58">
        <f t="shared" si="43"/>
        <v>0</v>
      </c>
      <c r="BC276" s="56">
        <f t="shared" si="39"/>
        <v>0</v>
      </c>
      <c r="BD276" s="56">
        <f t="shared" si="39"/>
        <v>0</v>
      </c>
      <c r="BE276" s="58">
        <f t="shared" si="39"/>
        <v>0</v>
      </c>
      <c r="BF276" s="56">
        <f t="shared" si="45"/>
        <v>0</v>
      </c>
      <c r="BG276" s="56">
        <f t="shared" si="45"/>
        <v>0</v>
      </c>
      <c r="BH276" s="58">
        <f t="shared" si="45"/>
        <v>0</v>
      </c>
      <c r="BJ276" s="18" t="s">
        <v>197</v>
      </c>
      <c r="BK276" s="18" t="str">
        <f t="shared" si="44"/>
        <v>054MCMINN</v>
      </c>
    </row>
    <row r="277" spans="1:63" x14ac:dyDescent="0.25">
      <c r="A277" s="18" t="s">
        <v>202</v>
      </c>
      <c r="B277" s="18" t="s">
        <v>508</v>
      </c>
      <c r="D277" s="53">
        <f>VLOOKUP($BK277,[1]TaxYear2019!$A$2:$J$433,5,FALSE)</f>
        <v>2.0464000000000002</v>
      </c>
      <c r="E277" s="54">
        <f>VLOOKUP($BK277,[1]TaxYear2019!$A$2:$J$433,6,FALSE)</f>
        <v>0.77749999999999997</v>
      </c>
      <c r="F277" s="55">
        <f>VLOOKUP($BK277,[1]TaxYear2019!$A$2:$J$433,7,FALSE)</f>
        <v>0</v>
      </c>
      <c r="J277" s="54">
        <f>VLOOKUP($BK277,[1]TaxYear2020!$A$2:$J$433,5,FALSE)</f>
        <v>2.0464000000000002</v>
      </c>
      <c r="K277" s="54">
        <f>VLOOKUP($BK277,[1]TaxYear2020!$A$2:$J$433,6,FALSE)</f>
        <v>0.77749999999999997</v>
      </c>
      <c r="L277" s="55">
        <f>VLOOKUP($BK277,[1]TaxYear2020!$A$2:$J$433,7,FALSE)</f>
        <v>0</v>
      </c>
      <c r="P277" s="54">
        <f>VLOOKUP($BK277,[1]TaxYear2021!$A$2:$J$433,5,FALSE)</f>
        <v>2.0464000000000002</v>
      </c>
      <c r="Q277" s="54">
        <f>VLOOKUP($BK277,[1]TaxYear2021!$A$2:$J$433,6,FALSE)</f>
        <v>0.88590000000000002</v>
      </c>
      <c r="R277" s="54">
        <f>VLOOKUP($BK277,[1]TaxYear2021!$A$2:$J$433,7,FALSE)</f>
        <v>0</v>
      </c>
      <c r="S277" s="53">
        <v>1.5771999999999999</v>
      </c>
      <c r="T277" s="54">
        <v>0.71289999999999998</v>
      </c>
      <c r="V277" s="54">
        <f>VLOOKUP($BK277,[1]TaxYear2022!$A$2:$J$433,5,FALSE)</f>
        <v>1.5771999999999999</v>
      </c>
      <c r="W277" s="54">
        <f>VLOOKUP($BK277,[1]TaxYear2022!$A$2:$J$433,6,FALSE)</f>
        <v>0.71289999999999998</v>
      </c>
      <c r="X277" s="55">
        <f>VLOOKUP($BK277,[1]TaxYear2022!$A$2:$J$433,7,FALSE)</f>
        <v>0</v>
      </c>
      <c r="AB277" s="54">
        <f>VLOOKUP($BK277,[1]TaxYear2023!$A$2:$J$433,5,FALSE)</f>
        <v>1.5771999999999999</v>
      </c>
      <c r="AC277" s="54">
        <f>VLOOKUP($BK277,[1]TaxYear2023!$A$2:$J$433,6,FALSE)</f>
        <v>0.67490000000000006</v>
      </c>
      <c r="AD277" s="55">
        <f>VLOOKUP($BK277,[1]TaxYear2023!$A$2:$J$433,7,FALSE)</f>
        <v>0</v>
      </c>
      <c r="AH277" s="54">
        <f>VLOOKUP($BK277,[1]TaxYear2024!$A$2:$J$433,5,FALSE)</f>
        <v>1.5771999999999999</v>
      </c>
      <c r="AI277" s="54">
        <f>VLOOKUP($BK277,[1]TaxYear2024!$A$2:$J$433,6,FALSE)</f>
        <v>0.67490000000000006</v>
      </c>
      <c r="AJ277" s="55">
        <f>VLOOKUP($BK277,[1]TaxYear2024!$A$2:$J$433,7,FALSE)</f>
        <v>0</v>
      </c>
      <c r="AN277" s="54">
        <f>VLOOKUP($BK277,[1]TaxYear2025!$A$2:$J$433,5,FALSE)</f>
        <v>1.5771999999999999</v>
      </c>
      <c r="AO277" s="54">
        <f>VLOOKUP($BK277,[1]TaxYear2025!$A$2:$J$433,6,FALSE)</f>
        <v>0.67490000000000006</v>
      </c>
      <c r="AP277" s="55">
        <f>VLOOKUP($BK277,[1]TaxYear2025!$A$2:$J$433,7,FALSE)</f>
        <v>0</v>
      </c>
      <c r="AQ277" s="56">
        <f t="shared" si="40"/>
        <v>0</v>
      </c>
      <c r="AR277" s="56">
        <f t="shared" si="40"/>
        <v>0</v>
      </c>
      <c r="AS277" s="56">
        <f t="shared" si="40"/>
        <v>0</v>
      </c>
      <c r="AT277" s="57">
        <f t="shared" si="41"/>
        <v>0</v>
      </c>
      <c r="AU277" s="56">
        <f t="shared" si="41"/>
        <v>0.13942122186495176</v>
      </c>
      <c r="AV277" s="58">
        <f t="shared" si="41"/>
        <v>0</v>
      </c>
      <c r="AW277" s="56">
        <f t="shared" si="42"/>
        <v>0</v>
      </c>
      <c r="AX277" s="56">
        <f t="shared" si="42"/>
        <v>0</v>
      </c>
      <c r="AY277" s="58">
        <f t="shared" si="42"/>
        <v>0</v>
      </c>
      <c r="AZ277" s="56">
        <f t="shared" si="43"/>
        <v>0</v>
      </c>
      <c r="BA277" s="56">
        <f t="shared" si="43"/>
        <v>-5.3303408612708547E-2</v>
      </c>
      <c r="BB277" s="58">
        <f t="shared" si="43"/>
        <v>0</v>
      </c>
      <c r="BC277" s="56">
        <f t="shared" si="39"/>
        <v>0</v>
      </c>
      <c r="BD277" s="56">
        <f t="shared" si="39"/>
        <v>0</v>
      </c>
      <c r="BE277" s="58">
        <f t="shared" si="39"/>
        <v>0</v>
      </c>
      <c r="BF277" s="56">
        <f t="shared" si="45"/>
        <v>0</v>
      </c>
      <c r="BG277" s="56">
        <f t="shared" si="45"/>
        <v>0</v>
      </c>
      <c r="BH277" s="58">
        <f t="shared" si="45"/>
        <v>0</v>
      </c>
      <c r="BJ277" s="18" t="s">
        <v>201</v>
      </c>
      <c r="BK277" s="18" t="str">
        <f t="shared" si="44"/>
        <v>055MCNAIRYADAMSVILLE</v>
      </c>
    </row>
    <row r="278" spans="1:63" x14ac:dyDescent="0.25">
      <c r="A278" s="18" t="s">
        <v>202</v>
      </c>
      <c r="B278" s="18" t="s">
        <v>579</v>
      </c>
      <c r="D278" s="53">
        <f>VLOOKUP($BK278,[1]TaxYear2019!$A$2:$J$433,5,FALSE)</f>
        <v>2.0464000000000002</v>
      </c>
      <c r="E278" s="54">
        <f>VLOOKUP($BK278,[1]TaxYear2019!$A$2:$J$433,6,FALSE)</f>
        <v>0.74</v>
      </c>
      <c r="F278" s="55">
        <f>VLOOKUP($BK278,[1]TaxYear2019!$A$2:$J$433,7,FALSE)</f>
        <v>0</v>
      </c>
      <c r="J278" s="54">
        <f>VLOOKUP($BK278,[1]TaxYear2020!$A$2:$J$433,5,FALSE)</f>
        <v>2.0464000000000002</v>
      </c>
      <c r="K278" s="54">
        <f>VLOOKUP($BK278,[1]TaxYear2020!$A$2:$J$433,6,FALSE)</f>
        <v>0.74</v>
      </c>
      <c r="L278" s="55">
        <f>VLOOKUP($BK278,[1]TaxYear2020!$A$2:$J$433,7,FALSE)</f>
        <v>0</v>
      </c>
      <c r="P278" s="54">
        <f>VLOOKUP($BK278,[1]TaxYear2021!$A$2:$J$433,5,FALSE)</f>
        <v>2.0464000000000002</v>
      </c>
      <c r="Q278" s="54">
        <f>VLOOKUP($BK278,[1]TaxYear2021!$A$2:$J$433,6,FALSE)</f>
        <v>0.74</v>
      </c>
      <c r="R278" s="54">
        <f>VLOOKUP($BK278,[1]TaxYear2021!$A$2:$J$433,7,FALSE)</f>
        <v>0</v>
      </c>
      <c r="S278" s="53">
        <v>1.5771999999999999</v>
      </c>
      <c r="T278" s="54">
        <v>0.53120000000000001</v>
      </c>
      <c r="V278" s="54">
        <f>VLOOKUP($BK278,[1]TaxYear2022!$A$2:$J$433,5,FALSE)</f>
        <v>1.5771999999999999</v>
      </c>
      <c r="W278" s="54">
        <f>VLOOKUP($BK278,[1]TaxYear2022!$A$2:$J$433,6,FALSE)</f>
        <v>0.53120000000000001</v>
      </c>
      <c r="X278" s="55">
        <f>VLOOKUP($BK278,[1]TaxYear2022!$A$2:$J$433,7,FALSE)</f>
        <v>0</v>
      </c>
      <c r="AB278" s="54">
        <f>VLOOKUP($BK278,[1]TaxYear2023!$A$2:$J$433,5,FALSE)</f>
        <v>1.5771999999999999</v>
      </c>
      <c r="AC278" s="54">
        <f>VLOOKUP($BK278,[1]TaxYear2023!$A$2:$J$433,6,FALSE)</f>
        <v>0.53120000000000001</v>
      </c>
      <c r="AD278" s="55">
        <f>VLOOKUP($BK278,[1]TaxYear2023!$A$2:$J$433,7,FALSE)</f>
        <v>0</v>
      </c>
      <c r="AH278" s="54">
        <f>VLOOKUP($BK278,[1]TaxYear2024!$A$2:$J$433,5,FALSE)</f>
        <v>1.5771999999999999</v>
      </c>
      <c r="AI278" s="54">
        <f>VLOOKUP($BK278,[1]TaxYear2024!$A$2:$J$433,6,FALSE)</f>
        <v>0.53120000000000001</v>
      </c>
      <c r="AJ278" s="55">
        <f>VLOOKUP($BK278,[1]TaxYear2024!$A$2:$J$433,7,FALSE)</f>
        <v>0</v>
      </c>
      <c r="AN278" s="54">
        <f>VLOOKUP($BK278,[1]TaxYear2025!$A$2:$J$433,5,FALSE)</f>
        <v>1.5771999999999999</v>
      </c>
      <c r="AO278" s="54">
        <f>VLOOKUP($BK278,[1]TaxYear2025!$A$2:$J$433,6,FALSE)</f>
        <v>0.53120000000000001</v>
      </c>
      <c r="AP278" s="55">
        <f>VLOOKUP($BK278,[1]TaxYear2025!$A$2:$J$433,7,FALSE)</f>
        <v>0</v>
      </c>
      <c r="AQ278" s="56">
        <f t="shared" si="40"/>
        <v>0</v>
      </c>
      <c r="AR278" s="56">
        <f t="shared" si="40"/>
        <v>0</v>
      </c>
      <c r="AS278" s="56">
        <f t="shared" si="40"/>
        <v>0</v>
      </c>
      <c r="AT278" s="57">
        <f t="shared" si="41"/>
        <v>0</v>
      </c>
      <c r="AU278" s="56">
        <f t="shared" si="41"/>
        <v>0</v>
      </c>
      <c r="AV278" s="58">
        <f t="shared" si="41"/>
        <v>0</v>
      </c>
      <c r="AW278" s="56">
        <f t="shared" si="42"/>
        <v>0</v>
      </c>
      <c r="AX278" s="56">
        <f t="shared" si="42"/>
        <v>0</v>
      </c>
      <c r="AY278" s="58">
        <f t="shared" si="42"/>
        <v>0</v>
      </c>
      <c r="AZ278" s="56">
        <f t="shared" si="43"/>
        <v>0</v>
      </c>
      <c r="BA278" s="56">
        <f t="shared" si="43"/>
        <v>0</v>
      </c>
      <c r="BB278" s="58">
        <f t="shared" si="43"/>
        <v>0</v>
      </c>
      <c r="BC278" s="56">
        <f t="shared" si="39"/>
        <v>0</v>
      </c>
      <c r="BD278" s="56">
        <f t="shared" si="39"/>
        <v>0</v>
      </c>
      <c r="BE278" s="58">
        <f t="shared" si="39"/>
        <v>0</v>
      </c>
      <c r="BF278" s="56">
        <f t="shared" si="45"/>
        <v>0</v>
      </c>
      <c r="BG278" s="56">
        <f t="shared" si="45"/>
        <v>0</v>
      </c>
      <c r="BH278" s="58">
        <f t="shared" si="45"/>
        <v>0</v>
      </c>
      <c r="BJ278" s="18" t="s">
        <v>201</v>
      </c>
      <c r="BK278" s="18" t="str">
        <f t="shared" si="44"/>
        <v>055MCNAIRYBETHEL SPRINGS</v>
      </c>
    </row>
    <row r="279" spans="1:63" x14ac:dyDescent="0.25">
      <c r="A279" s="18" t="s">
        <v>202</v>
      </c>
      <c r="B279" s="18" t="s">
        <v>580</v>
      </c>
      <c r="D279" s="53">
        <f>VLOOKUP($BK279,[1]TaxYear2019!$A$2:$J$433,5,FALSE)</f>
        <v>2.0464000000000002</v>
      </c>
      <c r="E279" s="54">
        <f>VLOOKUP($BK279,[1]TaxYear2019!$A$2:$J$433,6,FALSE)</f>
        <v>0.81799999999999995</v>
      </c>
      <c r="F279" s="55">
        <f>VLOOKUP($BK279,[1]TaxYear2019!$A$2:$J$433,7,FALSE)</f>
        <v>0</v>
      </c>
      <c r="J279" s="54">
        <f>VLOOKUP($BK279,[1]TaxYear2020!$A$2:$J$433,5,FALSE)</f>
        <v>2.0464000000000002</v>
      </c>
      <c r="K279" s="54">
        <f>VLOOKUP($BK279,[1]TaxYear2020!$A$2:$J$433,6,FALSE)</f>
        <v>0.81799999999999995</v>
      </c>
      <c r="L279" s="55">
        <f>VLOOKUP($BK279,[1]TaxYear2020!$A$2:$J$433,7,FALSE)</f>
        <v>0</v>
      </c>
      <c r="P279" s="54">
        <f>VLOOKUP($BK279,[1]TaxYear2021!$A$2:$J$433,5,FALSE)</f>
        <v>2.0464000000000002</v>
      </c>
      <c r="Q279" s="54">
        <f>VLOOKUP($BK279,[1]TaxYear2021!$A$2:$J$433,6,FALSE)</f>
        <v>0.81799999999999995</v>
      </c>
      <c r="R279" s="54">
        <f>VLOOKUP($BK279,[1]TaxYear2021!$A$2:$J$433,7,FALSE)</f>
        <v>0</v>
      </c>
      <c r="S279" s="53">
        <v>1.5771999999999999</v>
      </c>
      <c r="T279" s="54">
        <v>0.62390000000000001</v>
      </c>
      <c r="V279" s="54">
        <f>VLOOKUP($BK279,[1]TaxYear2022!$A$2:$J$433,5,FALSE)</f>
        <v>1.5771999999999999</v>
      </c>
      <c r="W279" s="54">
        <f>VLOOKUP($BK279,[1]TaxYear2022!$A$2:$J$433,6,FALSE)</f>
        <v>0.62390000000000001</v>
      </c>
      <c r="X279" s="55">
        <f>VLOOKUP($BK279,[1]TaxYear2022!$A$2:$J$433,7,FALSE)</f>
        <v>0</v>
      </c>
      <c r="AB279" s="54">
        <f>VLOOKUP($BK279,[1]TaxYear2023!$A$2:$J$433,5,FALSE)</f>
        <v>1.5771999999999999</v>
      </c>
      <c r="AC279" s="54">
        <f>VLOOKUP($BK279,[1]TaxYear2023!$A$2:$J$433,6,FALSE)</f>
        <v>0.9</v>
      </c>
      <c r="AD279" s="55">
        <f>VLOOKUP($BK279,[1]TaxYear2023!$A$2:$J$433,7,FALSE)</f>
        <v>0</v>
      </c>
      <c r="AH279" s="54">
        <f>VLOOKUP($BK279,[1]TaxYear2024!$A$2:$J$433,5,FALSE)</f>
        <v>1.5771999999999999</v>
      </c>
      <c r="AI279" s="54">
        <f>VLOOKUP($BK279,[1]TaxYear2024!$A$2:$J$433,6,FALSE)</f>
        <v>0.9</v>
      </c>
      <c r="AJ279" s="55">
        <f>VLOOKUP($BK279,[1]TaxYear2024!$A$2:$J$433,7,FALSE)</f>
        <v>0</v>
      </c>
      <c r="AN279" s="54">
        <f>VLOOKUP($BK279,[1]TaxYear2025!$A$2:$J$433,5,FALSE)</f>
        <v>1.5771999999999999</v>
      </c>
      <c r="AO279" s="54">
        <f>VLOOKUP($BK279,[1]TaxYear2025!$A$2:$J$433,6,FALSE)</f>
        <v>0.9</v>
      </c>
      <c r="AP279" s="55">
        <f>VLOOKUP($BK279,[1]TaxYear2025!$A$2:$J$433,7,FALSE)</f>
        <v>0</v>
      </c>
      <c r="AQ279" s="56">
        <f t="shared" si="40"/>
        <v>0</v>
      </c>
      <c r="AR279" s="56">
        <f t="shared" si="40"/>
        <v>0</v>
      </c>
      <c r="AS279" s="56">
        <f t="shared" si="40"/>
        <v>0</v>
      </c>
      <c r="AT279" s="57">
        <f t="shared" si="41"/>
        <v>0</v>
      </c>
      <c r="AU279" s="56">
        <f t="shared" si="41"/>
        <v>0</v>
      </c>
      <c r="AV279" s="58">
        <f t="shared" si="41"/>
        <v>0</v>
      </c>
      <c r="AW279" s="56">
        <f t="shared" si="42"/>
        <v>0</v>
      </c>
      <c r="AX279" s="56">
        <f t="shared" si="42"/>
        <v>0</v>
      </c>
      <c r="AY279" s="58">
        <f t="shared" si="42"/>
        <v>0</v>
      </c>
      <c r="AZ279" s="56">
        <f t="shared" si="43"/>
        <v>0</v>
      </c>
      <c r="BA279" s="56">
        <f t="shared" si="43"/>
        <v>0.44253886840839884</v>
      </c>
      <c r="BB279" s="58">
        <f t="shared" si="43"/>
        <v>0</v>
      </c>
      <c r="BC279" s="56">
        <f t="shared" si="39"/>
        <v>0</v>
      </c>
      <c r="BD279" s="56">
        <f t="shared" si="39"/>
        <v>0</v>
      </c>
      <c r="BE279" s="58">
        <f t="shared" si="39"/>
        <v>0</v>
      </c>
      <c r="BF279" s="56">
        <f t="shared" si="45"/>
        <v>0</v>
      </c>
      <c r="BG279" s="56">
        <f t="shared" si="45"/>
        <v>0</v>
      </c>
      <c r="BH279" s="58">
        <f t="shared" si="45"/>
        <v>0</v>
      </c>
      <c r="BJ279" s="18" t="s">
        <v>201</v>
      </c>
      <c r="BK279" s="18" t="str">
        <f t="shared" si="44"/>
        <v>055MCNAIRYSELMER</v>
      </c>
    </row>
    <row r="280" spans="1:63" x14ac:dyDescent="0.25">
      <c r="A280" s="18" t="s">
        <v>202</v>
      </c>
      <c r="D280" s="53">
        <f>VLOOKUP($BK280,[1]TaxYear2019!$A$2:$J$433,5,FALSE)</f>
        <v>2.0464000000000002</v>
      </c>
      <c r="E280" s="54">
        <f>VLOOKUP($BK280,[1]TaxYear2019!$A$2:$J$433,6,FALSE)</f>
        <v>0</v>
      </c>
      <c r="F280" s="55">
        <f>VLOOKUP($BK280,[1]TaxYear2019!$A$2:$J$433,7,FALSE)</f>
        <v>0</v>
      </c>
      <c r="J280" s="54">
        <f>VLOOKUP($BK280,[1]TaxYear2020!$A$2:$J$433,5,FALSE)</f>
        <v>2.0464000000000002</v>
      </c>
      <c r="K280" s="54">
        <f>VLOOKUP($BK280,[1]TaxYear2020!$A$2:$J$433,6,FALSE)</f>
        <v>0</v>
      </c>
      <c r="L280" s="55">
        <f>VLOOKUP($BK280,[1]TaxYear2020!$A$2:$J$433,7,FALSE)</f>
        <v>0</v>
      </c>
      <c r="P280" s="54">
        <f>VLOOKUP($BK280,[1]TaxYear2021!$A$2:$J$433,5,FALSE)</f>
        <v>2.0464000000000002</v>
      </c>
      <c r="Q280" s="54">
        <f>VLOOKUP($BK280,[1]TaxYear2021!$A$2:$J$433,6,FALSE)</f>
        <v>0</v>
      </c>
      <c r="R280" s="54">
        <f>VLOOKUP($BK280,[1]TaxYear2021!$A$2:$J$433,7,FALSE)</f>
        <v>0</v>
      </c>
      <c r="S280" s="53">
        <v>1.5771999999999999</v>
      </c>
      <c r="V280" s="54">
        <f>VLOOKUP($BK280,[1]TaxYear2022!$A$2:$J$433,5,FALSE)</f>
        <v>1.5771999999999999</v>
      </c>
      <c r="W280" s="54">
        <f>VLOOKUP($BK280,[1]TaxYear2022!$A$2:$J$433,6,FALSE)</f>
        <v>0</v>
      </c>
      <c r="X280" s="55">
        <f>VLOOKUP($BK280,[1]TaxYear2022!$A$2:$J$433,7,FALSE)</f>
        <v>0</v>
      </c>
      <c r="AB280" s="54">
        <f>VLOOKUP($BK280,[1]TaxYear2023!$A$2:$J$433,5,FALSE)</f>
        <v>1.5771999999999999</v>
      </c>
      <c r="AC280" s="54">
        <f>VLOOKUP($BK280,[1]TaxYear2023!$A$2:$J$433,6,FALSE)</f>
        <v>0</v>
      </c>
      <c r="AD280" s="55">
        <f>VLOOKUP($BK280,[1]TaxYear2023!$A$2:$J$433,7,FALSE)</f>
        <v>0</v>
      </c>
      <c r="AH280" s="54">
        <f>VLOOKUP($BK280,[1]TaxYear2024!$A$2:$J$433,5,FALSE)</f>
        <v>1.5771999999999999</v>
      </c>
      <c r="AI280" s="54">
        <f>VLOOKUP($BK280,[1]TaxYear2024!$A$2:$J$433,6,FALSE)</f>
        <v>0</v>
      </c>
      <c r="AJ280" s="55">
        <f>VLOOKUP($BK280,[1]TaxYear2024!$A$2:$J$433,7,FALSE)</f>
        <v>0</v>
      </c>
      <c r="AN280" s="54">
        <f>VLOOKUP($BK280,[1]TaxYear2025!$A$2:$J$433,5,FALSE)</f>
        <v>1.5771999999999999</v>
      </c>
      <c r="AO280" s="54">
        <f>VLOOKUP($BK280,[1]TaxYear2025!$A$2:$J$433,6,FALSE)</f>
        <v>0</v>
      </c>
      <c r="AP280" s="55">
        <f>VLOOKUP($BK280,[1]TaxYear2025!$A$2:$J$433,7,FALSE)</f>
        <v>0</v>
      </c>
      <c r="AQ280" s="56">
        <f t="shared" si="40"/>
        <v>0</v>
      </c>
      <c r="AR280" s="56">
        <f t="shared" si="40"/>
        <v>0</v>
      </c>
      <c r="AS280" s="56">
        <f t="shared" si="40"/>
        <v>0</v>
      </c>
      <c r="AT280" s="57">
        <f t="shared" si="41"/>
        <v>0</v>
      </c>
      <c r="AU280" s="56">
        <f t="shared" si="41"/>
        <v>0</v>
      </c>
      <c r="AV280" s="58">
        <f t="shared" si="41"/>
        <v>0</v>
      </c>
      <c r="AW280" s="56">
        <f t="shared" si="42"/>
        <v>0</v>
      </c>
      <c r="AX280" s="56">
        <f t="shared" si="42"/>
        <v>0</v>
      </c>
      <c r="AY280" s="58">
        <f t="shared" si="42"/>
        <v>0</v>
      </c>
      <c r="AZ280" s="56">
        <f t="shared" si="43"/>
        <v>0</v>
      </c>
      <c r="BA280" s="56">
        <f t="shared" si="43"/>
        <v>0</v>
      </c>
      <c r="BB280" s="58">
        <f t="shared" si="43"/>
        <v>0</v>
      </c>
      <c r="BC280" s="56">
        <f t="shared" si="39"/>
        <v>0</v>
      </c>
      <c r="BD280" s="56">
        <f t="shared" si="39"/>
        <v>0</v>
      </c>
      <c r="BE280" s="58">
        <f t="shared" si="39"/>
        <v>0</v>
      </c>
      <c r="BF280" s="56">
        <f t="shared" si="45"/>
        <v>0</v>
      </c>
      <c r="BG280" s="56">
        <f t="shared" si="45"/>
        <v>0</v>
      </c>
      <c r="BH280" s="58">
        <f t="shared" si="45"/>
        <v>0</v>
      </c>
      <c r="BJ280" s="18" t="s">
        <v>201</v>
      </c>
      <c r="BK280" s="18" t="str">
        <f t="shared" si="44"/>
        <v>055MCNAIRY</v>
      </c>
    </row>
    <row r="281" spans="1:63" x14ac:dyDescent="0.25">
      <c r="A281" s="18" t="s">
        <v>226</v>
      </c>
      <c r="B281" s="18" t="s">
        <v>74</v>
      </c>
      <c r="D281" s="53">
        <f>VLOOKUP($BK281,[1]TaxYear2019!$A$2:$J$433,5,FALSE)</f>
        <v>1.9813000000000001</v>
      </c>
      <c r="E281" s="54">
        <f>VLOOKUP($BK281,[1]TaxYear2019!$A$2:$J$433,6,FALSE)</f>
        <v>0.34289999999999998</v>
      </c>
      <c r="F281" s="55">
        <f>VLOOKUP($BK281,[1]TaxYear2019!$A$2:$J$433,7,FALSE)</f>
        <v>0</v>
      </c>
      <c r="J281" s="54">
        <f>VLOOKUP($BK281,[1]TaxYear2020!$A$2:$J$433,5,FALSE)</f>
        <v>1.9813000000000001</v>
      </c>
      <c r="K281" s="54">
        <f>VLOOKUP($BK281,[1]TaxYear2020!$A$2:$J$433,6,FALSE)</f>
        <v>0.34289999999999998</v>
      </c>
      <c r="L281" s="55">
        <f>VLOOKUP($BK281,[1]TaxYear2020!$A$2:$J$433,7,FALSE)</f>
        <v>0</v>
      </c>
      <c r="M281" s="53">
        <v>1.6884999999999999</v>
      </c>
      <c r="N281" s="54">
        <v>0.2949</v>
      </c>
      <c r="P281" s="54">
        <f>VLOOKUP($BK281,[1]TaxYear2021!$A$2:$J$433,5,FALSE)</f>
        <v>1.6884999999999999</v>
      </c>
      <c r="Q281" s="54">
        <f>VLOOKUP($BK281,[1]TaxYear2021!$A$2:$J$433,6,FALSE)</f>
        <v>0.2949</v>
      </c>
      <c r="R281" s="54">
        <f>VLOOKUP($BK281,[1]TaxYear2021!$A$2:$J$433,7,FALSE)</f>
        <v>0</v>
      </c>
      <c r="V281" s="54">
        <f>VLOOKUP($BK281,[1]TaxYear2022!$A$2:$J$433,5,FALSE)</f>
        <v>1.6884999999999999</v>
      </c>
      <c r="W281" s="54">
        <f>VLOOKUP($BK281,[1]TaxYear2022!$A$2:$J$433,6,FALSE)</f>
        <v>0.2949</v>
      </c>
      <c r="X281" s="55">
        <f>VLOOKUP($BK281,[1]TaxYear2022!$A$2:$J$433,7,FALSE)</f>
        <v>0</v>
      </c>
      <c r="AB281" s="54">
        <f>VLOOKUP($BK281,[1]TaxYear2023!$A$2:$J$433,5,FALSE)</f>
        <v>1.6884999999999999</v>
      </c>
      <c r="AC281" s="54">
        <f>VLOOKUP($BK281,[1]TaxYear2023!$A$2:$J$433,6,FALSE)</f>
        <v>0.2949</v>
      </c>
      <c r="AD281" s="55">
        <f>VLOOKUP($BK281,[1]TaxYear2023!$A$2:$J$433,7,FALSE)</f>
        <v>0</v>
      </c>
      <c r="AH281" s="54">
        <f>VLOOKUP($BK281,[1]TaxYear2024!$A$2:$J$433,5,FALSE)</f>
        <v>1.6884999999999999</v>
      </c>
      <c r="AI281" s="54">
        <f>VLOOKUP($BK281,[1]TaxYear2024!$A$2:$J$433,6,FALSE)</f>
        <v>0.34489999999999998</v>
      </c>
      <c r="AJ281" s="55">
        <f>VLOOKUP($BK281,[1]TaxYear2024!$A$2:$J$433,7,FALSE)</f>
        <v>0</v>
      </c>
      <c r="AN281" s="54">
        <f>VLOOKUP($BK281,[1]TaxYear2025!$A$2:$J$433,5,FALSE)</f>
        <v>1.6884999999999999</v>
      </c>
      <c r="AO281" s="54">
        <f>VLOOKUP($BK281,[1]TaxYear2025!$A$2:$J$433,6,FALSE)</f>
        <v>0.34489999999999998</v>
      </c>
      <c r="AP281" s="55">
        <f>VLOOKUP($BK281,[1]TaxYear2025!$A$2:$J$433,7,FALSE)</f>
        <v>0</v>
      </c>
      <c r="AQ281" s="56">
        <f t="shared" si="40"/>
        <v>0</v>
      </c>
      <c r="AR281" s="56">
        <f t="shared" si="40"/>
        <v>0</v>
      </c>
      <c r="AS281" s="56">
        <f t="shared" si="40"/>
        <v>0</v>
      </c>
      <c r="AT281" s="57">
        <f t="shared" si="41"/>
        <v>0</v>
      </c>
      <c r="AU281" s="56">
        <f t="shared" si="41"/>
        <v>0</v>
      </c>
      <c r="AV281" s="58">
        <f t="shared" si="41"/>
        <v>0</v>
      </c>
      <c r="AW281" s="56">
        <f t="shared" si="42"/>
        <v>0</v>
      </c>
      <c r="AX281" s="56">
        <f t="shared" si="42"/>
        <v>0</v>
      </c>
      <c r="AY281" s="58">
        <f t="shared" si="42"/>
        <v>0</v>
      </c>
      <c r="AZ281" s="56">
        <f t="shared" si="43"/>
        <v>0</v>
      </c>
      <c r="BA281" s="56">
        <f t="shared" si="43"/>
        <v>0</v>
      </c>
      <c r="BB281" s="58">
        <f t="shared" si="43"/>
        <v>0</v>
      </c>
      <c r="BC281" s="56">
        <f t="shared" si="39"/>
        <v>0</v>
      </c>
      <c r="BD281" s="56">
        <f t="shared" si="39"/>
        <v>0.16954899966090187</v>
      </c>
      <c r="BE281" s="58">
        <f t="shared" si="39"/>
        <v>0</v>
      </c>
      <c r="BF281" s="56">
        <f t="shared" si="45"/>
        <v>0</v>
      </c>
      <c r="BG281" s="56">
        <f t="shared" si="45"/>
        <v>0</v>
      </c>
      <c r="BH281" s="58">
        <f t="shared" si="45"/>
        <v>0</v>
      </c>
      <c r="BJ281" s="18" t="s">
        <v>225</v>
      </c>
      <c r="BK281" s="18" t="str">
        <f t="shared" si="44"/>
        <v>061MEIGSDECATUR</v>
      </c>
    </row>
    <row r="282" spans="1:63" x14ac:dyDescent="0.25">
      <c r="A282" s="18" t="s">
        <v>226</v>
      </c>
      <c r="D282" s="53">
        <f>VLOOKUP($BK282,[1]TaxYear2019!$A$2:$J$433,5,FALSE)</f>
        <v>1.9813000000000001</v>
      </c>
      <c r="E282" s="54">
        <f>VLOOKUP($BK282,[1]TaxYear2019!$A$2:$J$433,6,FALSE)</f>
        <v>0</v>
      </c>
      <c r="F282" s="55">
        <f>VLOOKUP($BK282,[1]TaxYear2019!$A$2:$J$433,7,FALSE)</f>
        <v>0</v>
      </c>
      <c r="J282" s="54">
        <f>VLOOKUP($BK282,[1]TaxYear2020!$A$2:$J$433,5,FALSE)</f>
        <v>1.9813000000000001</v>
      </c>
      <c r="K282" s="54">
        <f>VLOOKUP($BK282,[1]TaxYear2020!$A$2:$J$433,6,FALSE)</f>
        <v>0</v>
      </c>
      <c r="L282" s="55">
        <f>VLOOKUP($BK282,[1]TaxYear2020!$A$2:$J$433,7,FALSE)</f>
        <v>0</v>
      </c>
      <c r="M282" s="53">
        <v>1.6884999999999999</v>
      </c>
      <c r="P282" s="54">
        <f>VLOOKUP($BK282,[1]TaxYear2021!$A$2:$J$433,5,FALSE)</f>
        <v>1.6884999999999999</v>
      </c>
      <c r="Q282" s="54">
        <f>VLOOKUP($BK282,[1]TaxYear2021!$A$2:$J$433,6,FALSE)</f>
        <v>0</v>
      </c>
      <c r="R282" s="54">
        <f>VLOOKUP($BK282,[1]TaxYear2021!$A$2:$J$433,7,FALSE)</f>
        <v>0</v>
      </c>
      <c r="V282" s="54">
        <f>VLOOKUP($BK282,[1]TaxYear2022!$A$2:$J$433,5,FALSE)</f>
        <v>1.6884999999999999</v>
      </c>
      <c r="W282" s="54">
        <f>VLOOKUP($BK282,[1]TaxYear2022!$A$2:$J$433,6,FALSE)</f>
        <v>0</v>
      </c>
      <c r="X282" s="55">
        <f>VLOOKUP($BK282,[1]TaxYear2022!$A$2:$J$433,7,FALSE)</f>
        <v>0</v>
      </c>
      <c r="AB282" s="54">
        <f>VLOOKUP($BK282,[1]TaxYear2023!$A$2:$J$433,5,FALSE)</f>
        <v>1.6884999999999999</v>
      </c>
      <c r="AC282" s="54">
        <f>VLOOKUP($BK282,[1]TaxYear2023!$A$2:$J$433,6,FALSE)</f>
        <v>0</v>
      </c>
      <c r="AD282" s="55">
        <f>VLOOKUP($BK282,[1]TaxYear2023!$A$2:$J$433,7,FALSE)</f>
        <v>0</v>
      </c>
      <c r="AH282" s="54">
        <f>VLOOKUP($BK282,[1]TaxYear2024!$A$2:$J$433,5,FALSE)</f>
        <v>1.6884999999999999</v>
      </c>
      <c r="AI282" s="54">
        <f>VLOOKUP($BK282,[1]TaxYear2024!$A$2:$J$433,6,FALSE)</f>
        <v>0</v>
      </c>
      <c r="AJ282" s="55">
        <f>VLOOKUP($BK282,[1]TaxYear2024!$A$2:$J$433,7,FALSE)</f>
        <v>0</v>
      </c>
      <c r="AN282" s="54">
        <f>VLOOKUP($BK282,[1]TaxYear2025!$A$2:$J$433,5,FALSE)</f>
        <v>1.6884999999999999</v>
      </c>
      <c r="AO282" s="54">
        <f>VLOOKUP($BK282,[1]TaxYear2025!$A$2:$J$433,6,FALSE)</f>
        <v>0</v>
      </c>
      <c r="AP282" s="55">
        <f>VLOOKUP($BK282,[1]TaxYear2025!$A$2:$J$433,7,FALSE)</f>
        <v>0</v>
      </c>
      <c r="AQ282" s="56">
        <f t="shared" si="40"/>
        <v>0</v>
      </c>
      <c r="AR282" s="56">
        <f t="shared" si="40"/>
        <v>0</v>
      </c>
      <c r="AS282" s="56">
        <f t="shared" si="40"/>
        <v>0</v>
      </c>
      <c r="AT282" s="57">
        <f t="shared" si="41"/>
        <v>0</v>
      </c>
      <c r="AU282" s="56">
        <f t="shared" si="41"/>
        <v>0</v>
      </c>
      <c r="AV282" s="58">
        <f t="shared" si="41"/>
        <v>0</v>
      </c>
      <c r="AW282" s="56">
        <f t="shared" si="42"/>
        <v>0</v>
      </c>
      <c r="AX282" s="56">
        <f t="shared" si="42"/>
        <v>0</v>
      </c>
      <c r="AY282" s="58">
        <f t="shared" si="42"/>
        <v>0</v>
      </c>
      <c r="AZ282" s="56">
        <f t="shared" si="43"/>
        <v>0</v>
      </c>
      <c r="BA282" s="56">
        <f t="shared" si="43"/>
        <v>0</v>
      </c>
      <c r="BB282" s="58">
        <f t="shared" si="43"/>
        <v>0</v>
      </c>
      <c r="BC282" s="56">
        <f t="shared" si="39"/>
        <v>0</v>
      </c>
      <c r="BD282" s="56">
        <f t="shared" si="39"/>
        <v>0</v>
      </c>
      <c r="BE282" s="58">
        <f t="shared" si="39"/>
        <v>0</v>
      </c>
      <c r="BF282" s="56">
        <f t="shared" si="45"/>
        <v>0</v>
      </c>
      <c r="BG282" s="56">
        <f t="shared" si="45"/>
        <v>0</v>
      </c>
      <c r="BH282" s="58">
        <f t="shared" si="45"/>
        <v>0</v>
      </c>
      <c r="BJ282" s="18" t="s">
        <v>225</v>
      </c>
      <c r="BK282" s="18" t="str">
        <f t="shared" si="44"/>
        <v>061MEIGS</v>
      </c>
    </row>
    <row r="283" spans="1:63" x14ac:dyDescent="0.25">
      <c r="A283" s="18" t="s">
        <v>230</v>
      </c>
      <c r="B283" s="18" t="s">
        <v>581</v>
      </c>
      <c r="D283" s="53">
        <f>VLOOKUP($BK283,[1]TaxYear2019!$A$2:$J$433,5,FALSE)</f>
        <v>1.9796</v>
      </c>
      <c r="E283" s="54">
        <f>VLOOKUP($BK283,[1]TaxYear2019!$A$2:$J$433,6,FALSE)</f>
        <v>0.84730000000000005</v>
      </c>
      <c r="F283" s="55">
        <f>VLOOKUP($BK283,[1]TaxYear2019!$A$2:$J$433,7,FALSE)</f>
        <v>0</v>
      </c>
      <c r="J283" s="54">
        <f>VLOOKUP($BK283,[1]TaxYear2020!$A$2:$J$433,5,FALSE)</f>
        <v>2.2395999999999998</v>
      </c>
      <c r="K283" s="54">
        <f>VLOOKUP($BK283,[1]TaxYear2020!$A$2:$J$433,6,FALSE)</f>
        <v>0.84730000000000005</v>
      </c>
      <c r="L283" s="55">
        <f>VLOOKUP($BK283,[1]TaxYear2020!$A$2:$J$433,7,FALSE)</f>
        <v>0</v>
      </c>
      <c r="P283" s="54">
        <f>VLOOKUP($BK283,[1]TaxYear2021!$A$2:$J$433,5,FALSE)</f>
        <v>2.2395999999999998</v>
      </c>
      <c r="Q283" s="54">
        <f>VLOOKUP($BK283,[1]TaxYear2021!$A$2:$J$433,6,FALSE)</f>
        <v>0.84730000000000005</v>
      </c>
      <c r="R283" s="54">
        <f>VLOOKUP($BK283,[1]TaxYear2021!$A$2:$J$433,7,FALSE)</f>
        <v>0</v>
      </c>
      <c r="V283" s="54">
        <f>VLOOKUP($BK283,[1]TaxYear2022!$A$2:$J$433,5,FALSE)</f>
        <v>2.2395999999999998</v>
      </c>
      <c r="W283" s="54">
        <f>VLOOKUP($BK283,[1]TaxYear2022!$A$2:$J$433,6,FALSE)</f>
        <v>0.84730000000000005</v>
      </c>
      <c r="X283" s="55">
        <f>VLOOKUP($BK283,[1]TaxYear2022!$A$2:$J$433,7,FALSE)</f>
        <v>0</v>
      </c>
      <c r="Y283" s="53">
        <v>1.5227999999999999</v>
      </c>
      <c r="Z283" s="54">
        <v>0.59950000000000003</v>
      </c>
      <c r="AB283" s="54">
        <f>VLOOKUP($BK283,[1]TaxYear2023!$A$2:$J$433,5,FALSE)</f>
        <v>1.5227999999999999</v>
      </c>
      <c r="AC283" s="54">
        <f>VLOOKUP($BK283,[1]TaxYear2023!$A$2:$J$433,6,FALSE)</f>
        <v>0.59950000000000003</v>
      </c>
      <c r="AD283" s="55">
        <f>VLOOKUP($BK283,[1]TaxYear2023!$A$2:$J$433,7,FALSE)</f>
        <v>0</v>
      </c>
      <c r="AH283" s="54">
        <f>VLOOKUP($BK283,[1]TaxYear2024!$A$2:$J$433,5,FALSE)</f>
        <v>1.5227999999999999</v>
      </c>
      <c r="AI283" s="54">
        <f>VLOOKUP($BK283,[1]TaxYear2024!$A$2:$J$433,6,FALSE)</f>
        <v>0.59950000000000003</v>
      </c>
      <c r="AJ283" s="55">
        <f>VLOOKUP($BK283,[1]TaxYear2024!$A$2:$J$433,7,FALSE)</f>
        <v>0</v>
      </c>
      <c r="AN283" s="54">
        <f>VLOOKUP($BK283,[1]TaxYear2025!$A$2:$J$433,5,FALSE)</f>
        <v>1.5227999999999999</v>
      </c>
      <c r="AO283" s="54">
        <f>VLOOKUP($BK283,[1]TaxYear2025!$A$2:$J$433,6,FALSE)</f>
        <v>0.59950000000000003</v>
      </c>
      <c r="AP283" s="55">
        <f>VLOOKUP($BK283,[1]TaxYear2025!$A$2:$J$433,7,FALSE)</f>
        <v>0</v>
      </c>
      <c r="AQ283" s="56">
        <f t="shared" si="40"/>
        <v>0.13133966457870261</v>
      </c>
      <c r="AR283" s="56">
        <f t="shared" si="40"/>
        <v>0</v>
      </c>
      <c r="AS283" s="56">
        <f t="shared" si="40"/>
        <v>0</v>
      </c>
      <c r="AT283" s="57">
        <f t="shared" si="41"/>
        <v>0</v>
      </c>
      <c r="AU283" s="56">
        <f t="shared" si="41"/>
        <v>0</v>
      </c>
      <c r="AV283" s="58">
        <f t="shared" si="41"/>
        <v>0</v>
      </c>
      <c r="AW283" s="56">
        <f t="shared" si="42"/>
        <v>0</v>
      </c>
      <c r="AX283" s="56">
        <f t="shared" si="42"/>
        <v>0</v>
      </c>
      <c r="AY283" s="58">
        <f t="shared" si="42"/>
        <v>0</v>
      </c>
      <c r="AZ283" s="56">
        <f t="shared" si="43"/>
        <v>0</v>
      </c>
      <c r="BA283" s="56">
        <f t="shared" si="43"/>
        <v>0</v>
      </c>
      <c r="BB283" s="58">
        <f t="shared" si="43"/>
        <v>0</v>
      </c>
      <c r="BC283" s="56">
        <f t="shared" si="39"/>
        <v>0</v>
      </c>
      <c r="BD283" s="56">
        <f t="shared" si="39"/>
        <v>0</v>
      </c>
      <c r="BE283" s="58">
        <f t="shared" si="39"/>
        <v>0</v>
      </c>
      <c r="BF283" s="56">
        <f t="shared" si="45"/>
        <v>0</v>
      </c>
      <c r="BG283" s="56">
        <f t="shared" si="45"/>
        <v>0</v>
      </c>
      <c r="BH283" s="58">
        <f t="shared" si="45"/>
        <v>0</v>
      </c>
      <c r="BJ283" s="18" t="s">
        <v>229</v>
      </c>
      <c r="BK283" s="18" t="str">
        <f t="shared" si="44"/>
        <v>062MONROEMADISONVILLE</v>
      </c>
    </row>
    <row r="284" spans="1:63" x14ac:dyDescent="0.25">
      <c r="A284" s="18" t="s">
        <v>230</v>
      </c>
      <c r="B284" s="18" t="s">
        <v>578</v>
      </c>
      <c r="D284" s="53">
        <f>VLOOKUP($BK284,[1]TaxYear2019!$A$2:$J$433,5,FALSE)</f>
        <v>1.9796</v>
      </c>
      <c r="E284" s="54">
        <f>VLOOKUP($BK284,[1]TaxYear2019!$A$2:$J$433,6,FALSE)</f>
        <v>1.38</v>
      </c>
      <c r="F284" s="55">
        <f>VLOOKUP($BK284,[1]TaxYear2019!$A$2:$J$433,7,FALSE)</f>
        <v>0</v>
      </c>
      <c r="J284" s="54">
        <f>VLOOKUP($BK284,[1]TaxYear2020!$A$2:$J$433,5,FALSE)</f>
        <v>2.2395999999999998</v>
      </c>
      <c r="K284" s="54">
        <f>VLOOKUP($BK284,[1]TaxYear2020!$A$2:$J$433,6,FALSE)</f>
        <v>1.38</v>
      </c>
      <c r="L284" s="55">
        <f>VLOOKUP($BK284,[1]TaxYear2020!$A$2:$J$433,7,FALSE)</f>
        <v>0</v>
      </c>
      <c r="P284" s="54">
        <f>VLOOKUP($BK284,[1]TaxYear2021!$A$2:$J$433,5,FALSE)</f>
        <v>2.2395999999999998</v>
      </c>
      <c r="Q284" s="54">
        <f>VLOOKUP($BK284,[1]TaxYear2021!$A$2:$J$433,6,FALSE)</f>
        <v>1.38</v>
      </c>
      <c r="R284" s="54">
        <f>VLOOKUP($BK284,[1]TaxYear2021!$A$2:$J$433,7,FALSE)</f>
        <v>0</v>
      </c>
      <c r="V284" s="54">
        <f>VLOOKUP($BK284,[1]TaxYear2022!$A$2:$J$433,5,FALSE)</f>
        <v>2.2395999999999998</v>
      </c>
      <c r="W284" s="54">
        <f>VLOOKUP($BK284,[1]TaxYear2022!$A$2:$J$433,6,FALSE)</f>
        <v>1.38</v>
      </c>
      <c r="X284" s="55">
        <f>VLOOKUP($BK284,[1]TaxYear2022!$A$2:$J$433,7,FALSE)</f>
        <v>0</v>
      </c>
      <c r="Y284" s="53">
        <v>1.5227999999999999</v>
      </c>
      <c r="Z284" s="54">
        <v>0.93459999999999999</v>
      </c>
      <c r="AB284" s="54">
        <f>VLOOKUP($BK284,[1]TaxYear2023!$A$2:$J$433,5,FALSE)</f>
        <v>1.5227999999999999</v>
      </c>
      <c r="AC284" s="54">
        <f>VLOOKUP($BK284,[1]TaxYear2023!$A$2:$J$433,6,FALSE)</f>
        <v>0.93459999999999999</v>
      </c>
      <c r="AD284" s="55">
        <f>VLOOKUP($BK284,[1]TaxYear2023!$A$2:$J$433,7,FALSE)</f>
        <v>0</v>
      </c>
      <c r="AH284" s="54">
        <f>VLOOKUP($BK284,[1]TaxYear2024!$A$2:$J$433,5,FALSE)</f>
        <v>1.5227999999999999</v>
      </c>
      <c r="AI284" s="54">
        <f>VLOOKUP($BK284,[1]TaxYear2024!$A$2:$J$433,6,FALSE)</f>
        <v>0.93459999999999999</v>
      </c>
      <c r="AJ284" s="55">
        <f>VLOOKUP($BK284,[1]TaxYear2024!$A$2:$J$433,7,FALSE)</f>
        <v>0</v>
      </c>
      <c r="AN284" s="54">
        <f>VLOOKUP($BK284,[1]TaxYear2025!$A$2:$J$433,5,FALSE)</f>
        <v>1.5227999999999999</v>
      </c>
      <c r="AO284" s="54">
        <f>VLOOKUP($BK284,[1]TaxYear2025!$A$2:$J$433,6,FALSE)</f>
        <v>0.93459999999999999</v>
      </c>
      <c r="AP284" s="55">
        <f>VLOOKUP($BK284,[1]TaxYear2025!$A$2:$J$433,7,FALSE)</f>
        <v>0</v>
      </c>
      <c r="AQ284" s="56">
        <f t="shared" si="40"/>
        <v>0.13133966457870261</v>
      </c>
      <c r="AR284" s="56">
        <f t="shared" si="40"/>
        <v>0</v>
      </c>
      <c r="AS284" s="56">
        <f t="shared" si="40"/>
        <v>0</v>
      </c>
      <c r="AT284" s="57">
        <f t="shared" si="41"/>
        <v>0</v>
      </c>
      <c r="AU284" s="56">
        <f t="shared" si="41"/>
        <v>0</v>
      </c>
      <c r="AV284" s="58">
        <f t="shared" si="41"/>
        <v>0</v>
      </c>
      <c r="AW284" s="56">
        <f t="shared" si="42"/>
        <v>0</v>
      </c>
      <c r="AX284" s="56">
        <f t="shared" si="42"/>
        <v>0</v>
      </c>
      <c r="AY284" s="58">
        <f t="shared" si="42"/>
        <v>0</v>
      </c>
      <c r="AZ284" s="56">
        <f t="shared" si="43"/>
        <v>0</v>
      </c>
      <c r="BA284" s="56">
        <f t="shared" si="43"/>
        <v>0</v>
      </c>
      <c r="BB284" s="58">
        <f t="shared" si="43"/>
        <v>0</v>
      </c>
      <c r="BC284" s="56">
        <f t="shared" si="39"/>
        <v>0</v>
      </c>
      <c r="BD284" s="56">
        <f t="shared" si="39"/>
        <v>0</v>
      </c>
      <c r="BE284" s="58">
        <f t="shared" si="39"/>
        <v>0</v>
      </c>
      <c r="BF284" s="56">
        <f t="shared" si="45"/>
        <v>0</v>
      </c>
      <c r="BG284" s="56">
        <f t="shared" si="45"/>
        <v>0</v>
      </c>
      <c r="BH284" s="58">
        <f t="shared" si="45"/>
        <v>0</v>
      </c>
      <c r="BJ284" s="18" t="s">
        <v>229</v>
      </c>
      <c r="BK284" s="18" t="str">
        <f t="shared" si="44"/>
        <v>062MONROESWEETWATER</v>
      </c>
    </row>
    <row r="285" spans="1:63" x14ac:dyDescent="0.25">
      <c r="A285" s="18" t="s">
        <v>230</v>
      </c>
      <c r="B285" s="18" t="s">
        <v>582</v>
      </c>
      <c r="D285" s="53">
        <f>VLOOKUP($BK285,[1]TaxYear2019!$A$2:$J$433,5,FALSE)</f>
        <v>1.9796</v>
      </c>
      <c r="E285" s="54">
        <f>VLOOKUP($BK285,[1]TaxYear2019!$A$2:$J$433,6,FALSE)</f>
        <v>0.441</v>
      </c>
      <c r="F285" s="55">
        <f>VLOOKUP($BK285,[1]TaxYear2019!$A$2:$J$433,7,FALSE)</f>
        <v>0</v>
      </c>
      <c r="J285" s="54">
        <f>VLOOKUP($BK285,[1]TaxYear2020!$A$2:$J$433,5,FALSE)</f>
        <v>2.2395999999999998</v>
      </c>
      <c r="K285" s="54">
        <f>VLOOKUP($BK285,[1]TaxYear2020!$A$2:$J$433,6,FALSE)</f>
        <v>0.441</v>
      </c>
      <c r="L285" s="55">
        <f>VLOOKUP($BK285,[1]TaxYear2020!$A$2:$J$433,7,FALSE)</f>
        <v>0</v>
      </c>
      <c r="P285" s="54">
        <f>VLOOKUP($BK285,[1]TaxYear2021!$A$2:$J$433,5,FALSE)</f>
        <v>2.2395999999999998</v>
      </c>
      <c r="Q285" s="54">
        <f>VLOOKUP($BK285,[1]TaxYear2021!$A$2:$J$433,6,FALSE)</f>
        <v>0.441</v>
      </c>
      <c r="R285" s="54">
        <f>VLOOKUP($BK285,[1]TaxYear2021!$A$2:$J$433,7,FALSE)</f>
        <v>0</v>
      </c>
      <c r="V285" s="54">
        <f>VLOOKUP($BK285,[1]TaxYear2022!$A$2:$J$433,5,FALSE)</f>
        <v>2.2395999999999998</v>
      </c>
      <c r="W285" s="54">
        <f>VLOOKUP($BK285,[1]TaxYear2022!$A$2:$J$433,6,FALSE)</f>
        <v>0.441</v>
      </c>
      <c r="X285" s="55">
        <f>VLOOKUP($BK285,[1]TaxYear2022!$A$2:$J$433,7,FALSE)</f>
        <v>0</v>
      </c>
      <c r="Y285" s="53">
        <v>1.5227999999999999</v>
      </c>
      <c r="Z285" s="54">
        <v>0.31340000000000001</v>
      </c>
      <c r="AB285" s="54">
        <f>VLOOKUP($BK285,[1]TaxYear2023!$A$2:$J$433,5,FALSE)</f>
        <v>1.5227999999999999</v>
      </c>
      <c r="AC285" s="54">
        <f>VLOOKUP($BK285,[1]TaxYear2023!$A$2:$J$433,6,FALSE)</f>
        <v>0.31340000000000001</v>
      </c>
      <c r="AD285" s="55">
        <f>VLOOKUP($BK285,[1]TaxYear2023!$A$2:$J$433,7,FALSE)</f>
        <v>0</v>
      </c>
      <c r="AH285" s="54">
        <f>VLOOKUP($BK285,[1]TaxYear2024!$A$2:$J$433,5,FALSE)</f>
        <v>1.5227999999999999</v>
      </c>
      <c r="AI285" s="54">
        <f>VLOOKUP($BK285,[1]TaxYear2024!$A$2:$J$433,6,FALSE)</f>
        <v>0.31340000000000001</v>
      </c>
      <c r="AJ285" s="55">
        <f>VLOOKUP($BK285,[1]TaxYear2024!$A$2:$J$433,7,FALSE)</f>
        <v>0</v>
      </c>
      <c r="AN285" s="54">
        <f>VLOOKUP($BK285,[1]TaxYear2025!$A$2:$J$433,5,FALSE)</f>
        <v>1.5227999999999999</v>
      </c>
      <c r="AO285" s="54">
        <f>VLOOKUP($BK285,[1]TaxYear2025!$A$2:$J$433,6,FALSE)</f>
        <v>0.31340000000000001</v>
      </c>
      <c r="AP285" s="55">
        <f>VLOOKUP($BK285,[1]TaxYear2025!$A$2:$J$433,7,FALSE)</f>
        <v>0</v>
      </c>
      <c r="AQ285" s="56">
        <f t="shared" si="40"/>
        <v>0.13133966457870261</v>
      </c>
      <c r="AR285" s="56">
        <f t="shared" si="40"/>
        <v>0</v>
      </c>
      <c r="AS285" s="56">
        <f t="shared" si="40"/>
        <v>0</v>
      </c>
      <c r="AT285" s="57">
        <f t="shared" si="41"/>
        <v>0</v>
      </c>
      <c r="AU285" s="56">
        <f t="shared" si="41"/>
        <v>0</v>
      </c>
      <c r="AV285" s="58">
        <f t="shared" si="41"/>
        <v>0</v>
      </c>
      <c r="AW285" s="56">
        <f t="shared" si="42"/>
        <v>0</v>
      </c>
      <c r="AX285" s="56">
        <f t="shared" si="42"/>
        <v>0</v>
      </c>
      <c r="AY285" s="58">
        <f t="shared" si="42"/>
        <v>0</v>
      </c>
      <c r="AZ285" s="56">
        <f t="shared" si="43"/>
        <v>0</v>
      </c>
      <c r="BA285" s="56">
        <f t="shared" si="43"/>
        <v>0</v>
      </c>
      <c r="BB285" s="58">
        <f t="shared" si="43"/>
        <v>0</v>
      </c>
      <c r="BC285" s="56">
        <f t="shared" ref="BC285:BE348" si="46">IF(AE285&gt;0,(AH285/AE285)-1,IF(AH285&gt;0,(AH285/AB285)-1,0))</f>
        <v>0</v>
      </c>
      <c r="BD285" s="56">
        <f t="shared" si="46"/>
        <v>0</v>
      </c>
      <c r="BE285" s="58">
        <f t="shared" si="46"/>
        <v>0</v>
      </c>
      <c r="BF285" s="56">
        <f t="shared" si="45"/>
        <v>0</v>
      </c>
      <c r="BG285" s="56">
        <f t="shared" si="45"/>
        <v>0</v>
      </c>
      <c r="BH285" s="58">
        <f t="shared" si="45"/>
        <v>0</v>
      </c>
      <c r="BJ285" s="18" t="s">
        <v>229</v>
      </c>
      <c r="BK285" s="18" t="str">
        <f t="shared" si="44"/>
        <v>062MONROETELLICO PLAINS</v>
      </c>
    </row>
    <row r="286" spans="1:63" x14ac:dyDescent="0.25">
      <c r="A286" s="18" t="s">
        <v>230</v>
      </c>
      <c r="B286" s="18" t="s">
        <v>583</v>
      </c>
      <c r="D286" s="53">
        <f>VLOOKUP($BK286,[1]TaxYear2019!$A$2:$J$433,5,FALSE)</f>
        <v>1.9796</v>
      </c>
      <c r="E286" s="54">
        <f>VLOOKUP($BK286,[1]TaxYear2019!$A$2:$J$433,6,FALSE)</f>
        <v>0.35039999999999999</v>
      </c>
      <c r="F286" s="55">
        <f>VLOOKUP($BK286,[1]TaxYear2019!$A$2:$J$433,7,FALSE)</f>
        <v>0</v>
      </c>
      <c r="J286" s="54">
        <f>VLOOKUP($BK286,[1]TaxYear2020!$A$2:$J$433,5,FALSE)</f>
        <v>2.2395999999999998</v>
      </c>
      <c r="K286" s="54">
        <f>VLOOKUP($BK286,[1]TaxYear2020!$A$2:$J$433,6,FALSE)</f>
        <v>0.35039999999999999</v>
      </c>
      <c r="L286" s="55">
        <f>VLOOKUP($BK286,[1]TaxYear2020!$A$2:$J$433,7,FALSE)</f>
        <v>0</v>
      </c>
      <c r="P286" s="54">
        <f>VLOOKUP($BK286,[1]TaxYear2021!$A$2:$J$433,5,FALSE)</f>
        <v>2.2395999999999998</v>
      </c>
      <c r="Q286" s="54">
        <f>VLOOKUP($BK286,[1]TaxYear2021!$A$2:$J$433,6,FALSE)</f>
        <v>0.35039999999999999</v>
      </c>
      <c r="R286" s="54">
        <f>VLOOKUP($BK286,[1]TaxYear2021!$A$2:$J$433,7,FALSE)</f>
        <v>0</v>
      </c>
      <c r="V286" s="54">
        <f>VLOOKUP($BK286,[1]TaxYear2022!$A$2:$J$433,5,FALSE)</f>
        <v>2.2395999999999998</v>
      </c>
      <c r="W286" s="54">
        <f>VLOOKUP($BK286,[1]TaxYear2022!$A$2:$J$433,6,FALSE)</f>
        <v>0.35039999999999999</v>
      </c>
      <c r="X286" s="55">
        <f>VLOOKUP($BK286,[1]TaxYear2022!$A$2:$J$433,7,FALSE)</f>
        <v>0</v>
      </c>
      <c r="Y286" s="53">
        <v>1.5227999999999999</v>
      </c>
      <c r="Z286" s="54">
        <v>0.27879999999999999</v>
      </c>
      <c r="AB286" s="54">
        <f>VLOOKUP($BK286,[1]TaxYear2023!$A$2:$J$433,5,FALSE)</f>
        <v>1.5227999999999999</v>
      </c>
      <c r="AC286" s="54">
        <f>VLOOKUP($BK286,[1]TaxYear2023!$A$2:$J$433,6,FALSE)</f>
        <v>0.35039999999999999</v>
      </c>
      <c r="AD286" s="55">
        <f>VLOOKUP($BK286,[1]TaxYear2023!$A$2:$J$433,7,FALSE)</f>
        <v>0</v>
      </c>
      <c r="AH286" s="54">
        <f>VLOOKUP($BK286,[1]TaxYear2024!$A$2:$J$433,5,FALSE)</f>
        <v>1.5227999999999999</v>
      </c>
      <c r="AI286" s="54">
        <f>VLOOKUP($BK286,[1]TaxYear2024!$A$2:$J$433,6,FALSE)</f>
        <v>0.35039999999999999</v>
      </c>
      <c r="AJ286" s="55">
        <f>VLOOKUP($BK286,[1]TaxYear2024!$A$2:$J$433,7,FALSE)</f>
        <v>0</v>
      </c>
      <c r="AN286" s="54">
        <f>VLOOKUP($BK286,[1]TaxYear2025!$A$2:$J$433,5,FALSE)</f>
        <v>1.5227999999999999</v>
      </c>
      <c r="AO286" s="54">
        <f>VLOOKUP($BK286,[1]TaxYear2025!$A$2:$J$433,6,FALSE)</f>
        <v>0.35039999999999999</v>
      </c>
      <c r="AP286" s="55">
        <f>VLOOKUP($BK286,[1]TaxYear2025!$A$2:$J$433,7,FALSE)</f>
        <v>0</v>
      </c>
      <c r="AQ286" s="56">
        <f t="shared" si="40"/>
        <v>0.13133966457870261</v>
      </c>
      <c r="AR286" s="56">
        <f t="shared" si="40"/>
        <v>0</v>
      </c>
      <c r="AS286" s="56">
        <f t="shared" si="40"/>
        <v>0</v>
      </c>
      <c r="AT286" s="57">
        <f t="shared" si="41"/>
        <v>0</v>
      </c>
      <c r="AU286" s="56">
        <f t="shared" si="41"/>
        <v>0</v>
      </c>
      <c r="AV286" s="58">
        <f t="shared" si="41"/>
        <v>0</v>
      </c>
      <c r="AW286" s="56">
        <f t="shared" si="42"/>
        <v>0</v>
      </c>
      <c r="AX286" s="56">
        <f t="shared" si="42"/>
        <v>0</v>
      </c>
      <c r="AY286" s="58">
        <f t="shared" si="42"/>
        <v>0</v>
      </c>
      <c r="AZ286" s="56">
        <f t="shared" si="43"/>
        <v>0</v>
      </c>
      <c r="BA286" s="56">
        <f t="shared" si="43"/>
        <v>0.25681492109038739</v>
      </c>
      <c r="BB286" s="58">
        <f t="shared" si="43"/>
        <v>0</v>
      </c>
      <c r="BC286" s="56">
        <f t="shared" si="46"/>
        <v>0</v>
      </c>
      <c r="BD286" s="56">
        <f t="shared" si="46"/>
        <v>0</v>
      </c>
      <c r="BE286" s="58">
        <f t="shared" si="46"/>
        <v>0</v>
      </c>
      <c r="BF286" s="56">
        <f t="shared" si="45"/>
        <v>0</v>
      </c>
      <c r="BG286" s="56">
        <f t="shared" si="45"/>
        <v>0</v>
      </c>
      <c r="BH286" s="58">
        <f t="shared" si="45"/>
        <v>0</v>
      </c>
      <c r="BJ286" s="18" t="s">
        <v>229</v>
      </c>
      <c r="BK286" s="18" t="str">
        <f t="shared" si="44"/>
        <v>062MONROEVONORE</v>
      </c>
    </row>
    <row r="287" spans="1:63" x14ac:dyDescent="0.25">
      <c r="A287" s="18" t="s">
        <v>230</v>
      </c>
      <c r="D287" s="53">
        <f>VLOOKUP($BK287,[1]TaxYear2019!$A$2:$J$433,5,FALSE)</f>
        <v>1.9796</v>
      </c>
      <c r="E287" s="54">
        <f>VLOOKUP($BK287,[1]TaxYear2019!$A$2:$J$433,6,FALSE)</f>
        <v>0</v>
      </c>
      <c r="F287" s="55">
        <f>VLOOKUP($BK287,[1]TaxYear2019!$A$2:$J$433,7,FALSE)</f>
        <v>0</v>
      </c>
      <c r="J287" s="54">
        <f>VLOOKUP($BK287,[1]TaxYear2020!$A$2:$J$433,5,FALSE)</f>
        <v>2.2395999999999998</v>
      </c>
      <c r="K287" s="54">
        <f>VLOOKUP($BK287,[1]TaxYear2020!$A$2:$J$433,6,FALSE)</f>
        <v>0</v>
      </c>
      <c r="L287" s="55">
        <f>VLOOKUP($BK287,[1]TaxYear2020!$A$2:$J$433,7,FALSE)</f>
        <v>0</v>
      </c>
      <c r="P287" s="54">
        <f>VLOOKUP($BK287,[1]TaxYear2021!$A$2:$J$433,5,FALSE)</f>
        <v>2.2395999999999998</v>
      </c>
      <c r="Q287" s="54">
        <f>VLOOKUP($BK287,[1]TaxYear2021!$A$2:$J$433,6,FALSE)</f>
        <v>0</v>
      </c>
      <c r="R287" s="54">
        <f>VLOOKUP($BK287,[1]TaxYear2021!$A$2:$J$433,7,FALSE)</f>
        <v>0</v>
      </c>
      <c r="V287" s="54">
        <f>VLOOKUP($BK287,[1]TaxYear2022!$A$2:$J$433,5,FALSE)</f>
        <v>2.2395999999999998</v>
      </c>
      <c r="W287" s="54">
        <f>VLOOKUP($BK287,[1]TaxYear2022!$A$2:$J$433,6,FALSE)</f>
        <v>0</v>
      </c>
      <c r="X287" s="55">
        <f>VLOOKUP($BK287,[1]TaxYear2022!$A$2:$J$433,7,FALSE)</f>
        <v>0</v>
      </c>
      <c r="Y287" s="53">
        <v>1.5227999999999999</v>
      </c>
      <c r="AB287" s="54">
        <f>VLOOKUP($BK287,[1]TaxYear2023!$A$2:$J$433,5,FALSE)</f>
        <v>1.5227999999999999</v>
      </c>
      <c r="AC287" s="54">
        <f>VLOOKUP($BK287,[1]TaxYear2023!$A$2:$J$433,6,FALSE)</f>
        <v>0</v>
      </c>
      <c r="AD287" s="55">
        <f>VLOOKUP($BK287,[1]TaxYear2023!$A$2:$J$433,7,FALSE)</f>
        <v>0</v>
      </c>
      <c r="AH287" s="54">
        <f>VLOOKUP($BK287,[1]TaxYear2024!$A$2:$J$433,5,FALSE)</f>
        <v>1.5227999999999999</v>
      </c>
      <c r="AI287" s="54">
        <f>VLOOKUP($BK287,[1]TaxYear2024!$A$2:$J$433,6,FALSE)</f>
        <v>0</v>
      </c>
      <c r="AJ287" s="55">
        <f>VLOOKUP($BK287,[1]TaxYear2024!$A$2:$J$433,7,FALSE)</f>
        <v>0</v>
      </c>
      <c r="AN287" s="54">
        <f>VLOOKUP($BK287,[1]TaxYear2025!$A$2:$J$433,5,FALSE)</f>
        <v>1.5227999999999999</v>
      </c>
      <c r="AO287" s="54">
        <f>VLOOKUP($BK287,[1]TaxYear2025!$A$2:$J$433,6,FALSE)</f>
        <v>0</v>
      </c>
      <c r="AP287" s="55">
        <f>VLOOKUP($BK287,[1]TaxYear2025!$A$2:$J$433,7,FALSE)</f>
        <v>0</v>
      </c>
      <c r="AQ287" s="56">
        <f t="shared" si="40"/>
        <v>0.13133966457870261</v>
      </c>
      <c r="AR287" s="56">
        <f t="shared" si="40"/>
        <v>0</v>
      </c>
      <c r="AS287" s="56">
        <f t="shared" si="40"/>
        <v>0</v>
      </c>
      <c r="AT287" s="57">
        <f t="shared" si="41"/>
        <v>0</v>
      </c>
      <c r="AU287" s="56">
        <f t="shared" si="41"/>
        <v>0</v>
      </c>
      <c r="AV287" s="58">
        <f t="shared" si="41"/>
        <v>0</v>
      </c>
      <c r="AW287" s="56">
        <f t="shared" si="42"/>
        <v>0</v>
      </c>
      <c r="AX287" s="56">
        <f t="shared" si="42"/>
        <v>0</v>
      </c>
      <c r="AY287" s="58">
        <f t="shared" si="42"/>
        <v>0</v>
      </c>
      <c r="AZ287" s="56">
        <f t="shared" si="43"/>
        <v>0</v>
      </c>
      <c r="BA287" s="56">
        <f t="shared" si="43"/>
        <v>0</v>
      </c>
      <c r="BB287" s="58">
        <f t="shared" si="43"/>
        <v>0</v>
      </c>
      <c r="BC287" s="56">
        <f t="shared" si="46"/>
        <v>0</v>
      </c>
      <c r="BD287" s="56">
        <f t="shared" si="46"/>
        <v>0</v>
      </c>
      <c r="BE287" s="58">
        <f t="shared" si="46"/>
        <v>0</v>
      </c>
      <c r="BF287" s="56">
        <f t="shared" si="45"/>
        <v>0</v>
      </c>
      <c r="BG287" s="56">
        <f t="shared" si="45"/>
        <v>0</v>
      </c>
      <c r="BH287" s="58">
        <f t="shared" si="45"/>
        <v>0</v>
      </c>
      <c r="BJ287" s="18" t="s">
        <v>229</v>
      </c>
      <c r="BK287" s="18" t="str">
        <f t="shared" si="44"/>
        <v>062MONROE</v>
      </c>
    </row>
    <row r="288" spans="1:63" x14ac:dyDescent="0.25">
      <c r="A288" s="18" t="s">
        <v>584</v>
      </c>
      <c r="B288" s="18" t="s">
        <v>585</v>
      </c>
      <c r="D288" s="53">
        <f>VLOOKUP($BK288,[1]TaxYear2019!$A$2:$J$433,5,FALSE)</f>
        <v>2.99</v>
      </c>
      <c r="E288" s="54">
        <f>VLOOKUP($BK288,[1]TaxYear2019!$A$2:$J$433,6,FALSE)</f>
        <v>1.0296000000000001</v>
      </c>
      <c r="F288" s="55">
        <f>VLOOKUP($BK288,[1]TaxYear2019!$A$2:$J$433,7,FALSE)</f>
        <v>0</v>
      </c>
      <c r="J288" s="54">
        <f>VLOOKUP($BK288,[1]TaxYear2020!$A$2:$J$433,5,FALSE)</f>
        <v>2.99</v>
      </c>
      <c r="K288" s="54">
        <f>VLOOKUP($BK288,[1]TaxYear2020!$A$2:$J$433,6,FALSE)</f>
        <v>1.0296000000000001</v>
      </c>
      <c r="L288" s="55">
        <f>VLOOKUP($BK288,[1]TaxYear2020!$A$2:$J$433,7,FALSE)</f>
        <v>0</v>
      </c>
      <c r="P288" s="54">
        <f>VLOOKUP($BK288,[1]TaxYear2021!$A$2:$J$433,5,FALSE)</f>
        <v>2.99</v>
      </c>
      <c r="Q288" s="54">
        <f>VLOOKUP($BK288,[1]TaxYear2021!$A$2:$J$433,6,FALSE)</f>
        <v>1.23</v>
      </c>
      <c r="R288" s="54">
        <f>VLOOKUP($BK288,[1]TaxYear2021!$A$2:$J$433,7,FALSE)</f>
        <v>0</v>
      </c>
      <c r="V288" s="54">
        <f>VLOOKUP($BK288,[1]TaxYear2022!$A$2:$J$433,5,FALSE)</f>
        <v>2.99</v>
      </c>
      <c r="W288" s="54">
        <f>VLOOKUP($BK288,[1]TaxYear2022!$A$2:$J$433,6,FALSE)</f>
        <v>1.23</v>
      </c>
      <c r="X288" s="55">
        <f>VLOOKUP($BK288,[1]TaxYear2022!$A$2:$J$433,7,FALSE)</f>
        <v>0</v>
      </c>
      <c r="AB288" s="54">
        <f>VLOOKUP($BK288,[1]TaxYear2023!$A$2:$J$433,5,FALSE)</f>
        <v>2.99</v>
      </c>
      <c r="AC288" s="54">
        <f>VLOOKUP($BK288,[1]TaxYear2023!$A$2:$J$433,6,FALSE)</f>
        <v>1.23</v>
      </c>
      <c r="AD288" s="55">
        <f>VLOOKUP($BK288,[1]TaxYear2023!$A$2:$J$433,7,FALSE)</f>
        <v>0</v>
      </c>
      <c r="AE288" s="53">
        <v>1.8320000000000001</v>
      </c>
      <c r="AF288" s="54">
        <v>0.74880000000000002</v>
      </c>
      <c r="AH288" s="54">
        <f>VLOOKUP($BK288,[1]TaxYear2024!$A$2:$J$433,5,FALSE)</f>
        <v>2.1</v>
      </c>
      <c r="AI288" s="54">
        <f>VLOOKUP($BK288,[1]TaxYear2024!$A$2:$J$433,6,FALSE)</f>
        <v>0.88</v>
      </c>
      <c r="AJ288" s="55">
        <f>VLOOKUP($BK288,[1]TaxYear2024!$A$2:$J$433,7,FALSE)</f>
        <v>0</v>
      </c>
      <c r="AN288" s="54">
        <f>VLOOKUP($BK288,[1]TaxYear2025!$A$2:$J$433,5,FALSE)</f>
        <v>2.1</v>
      </c>
      <c r="AO288" s="54">
        <f>VLOOKUP($BK288,[1]TaxYear2025!$A$2:$J$433,6,FALSE)</f>
        <v>0.92</v>
      </c>
      <c r="AP288" s="55">
        <f>VLOOKUP($BK288,[1]TaxYear2025!$A$2:$J$433,7,FALSE)</f>
        <v>0</v>
      </c>
      <c r="AQ288" s="56">
        <f t="shared" si="40"/>
        <v>0</v>
      </c>
      <c r="AR288" s="56">
        <f t="shared" si="40"/>
        <v>0</v>
      </c>
      <c r="AS288" s="56">
        <f t="shared" si="40"/>
        <v>0</v>
      </c>
      <c r="AT288" s="57">
        <f t="shared" si="41"/>
        <v>0</v>
      </c>
      <c r="AU288" s="56">
        <f t="shared" si="41"/>
        <v>0.19463869463869443</v>
      </c>
      <c r="AV288" s="58">
        <f t="shared" si="41"/>
        <v>0</v>
      </c>
      <c r="AW288" s="56">
        <f t="shared" si="42"/>
        <v>0</v>
      </c>
      <c r="AX288" s="56">
        <f t="shared" si="42"/>
        <v>0</v>
      </c>
      <c r="AY288" s="58">
        <f t="shared" si="42"/>
        <v>0</v>
      </c>
      <c r="AZ288" s="56">
        <f t="shared" si="43"/>
        <v>0</v>
      </c>
      <c r="BA288" s="56">
        <f t="shared" si="43"/>
        <v>0</v>
      </c>
      <c r="BB288" s="58">
        <f t="shared" si="43"/>
        <v>0</v>
      </c>
      <c r="BC288" s="56">
        <f t="shared" si="46"/>
        <v>0.14628820960698685</v>
      </c>
      <c r="BD288" s="56">
        <f t="shared" si="46"/>
        <v>0.17521367521367526</v>
      </c>
      <c r="BE288" s="58">
        <f t="shared" si="46"/>
        <v>0</v>
      </c>
      <c r="BF288" s="56">
        <f t="shared" si="45"/>
        <v>0</v>
      </c>
      <c r="BG288" s="56">
        <f t="shared" si="45"/>
        <v>4.5454545454545414E-2</v>
      </c>
      <c r="BH288" s="58">
        <f t="shared" si="45"/>
        <v>0</v>
      </c>
      <c r="BJ288" s="18" t="s">
        <v>586</v>
      </c>
      <c r="BK288" s="18" t="str">
        <f t="shared" si="44"/>
        <v>063MONTGOMERYCLARKSVILLE</v>
      </c>
    </row>
    <row r="289" spans="1:63" x14ac:dyDescent="0.25">
      <c r="A289" s="18" t="s">
        <v>584</v>
      </c>
      <c r="D289" s="53">
        <f>VLOOKUP($BK289,[1]TaxYear2019!$A$2:$J$433,5,FALSE)</f>
        <v>2.99</v>
      </c>
      <c r="E289" s="54">
        <f>VLOOKUP($BK289,[1]TaxYear2019!$A$2:$J$433,6,FALSE)</f>
        <v>0</v>
      </c>
      <c r="F289" s="55">
        <f>VLOOKUP($BK289,[1]TaxYear2019!$A$2:$J$433,7,FALSE)</f>
        <v>0</v>
      </c>
      <c r="J289" s="54">
        <f>VLOOKUP($BK289,[1]TaxYear2020!$A$2:$J$433,5,FALSE)</f>
        <v>2.99</v>
      </c>
      <c r="K289" s="54">
        <f>VLOOKUP($BK289,[1]TaxYear2020!$A$2:$J$433,6,FALSE)</f>
        <v>0</v>
      </c>
      <c r="L289" s="55">
        <f>VLOOKUP($BK289,[1]TaxYear2020!$A$2:$J$433,7,FALSE)</f>
        <v>0</v>
      </c>
      <c r="P289" s="54">
        <f>VLOOKUP($BK289,[1]TaxYear2021!$A$2:$J$433,5,FALSE)</f>
        <v>2.99</v>
      </c>
      <c r="Q289" s="54">
        <f>VLOOKUP($BK289,[1]TaxYear2021!$A$2:$J$433,6,FALSE)</f>
        <v>0</v>
      </c>
      <c r="R289" s="54">
        <f>VLOOKUP($BK289,[1]TaxYear2021!$A$2:$J$433,7,FALSE)</f>
        <v>0</v>
      </c>
      <c r="V289" s="54">
        <f>VLOOKUP($BK289,[1]TaxYear2022!$A$2:$J$433,5,FALSE)</f>
        <v>2.99</v>
      </c>
      <c r="W289" s="54">
        <f>VLOOKUP($BK289,[1]TaxYear2022!$A$2:$J$433,6,FALSE)</f>
        <v>0</v>
      </c>
      <c r="X289" s="55">
        <f>VLOOKUP($BK289,[1]TaxYear2022!$A$2:$J$433,7,FALSE)</f>
        <v>0</v>
      </c>
      <c r="AB289" s="54">
        <f>VLOOKUP($BK289,[1]TaxYear2023!$A$2:$J$433,5,FALSE)</f>
        <v>2.99</v>
      </c>
      <c r="AC289" s="54">
        <f>VLOOKUP($BK289,[1]TaxYear2023!$A$2:$J$433,6,FALSE)</f>
        <v>0</v>
      </c>
      <c r="AD289" s="55">
        <f>VLOOKUP($BK289,[1]TaxYear2023!$A$2:$J$433,7,FALSE)</f>
        <v>0</v>
      </c>
      <c r="AE289" s="53">
        <v>1.8320000000000001</v>
      </c>
      <c r="AH289" s="54">
        <f>VLOOKUP($BK289,[1]TaxYear2024!$A$2:$J$433,5,FALSE)</f>
        <v>2.1</v>
      </c>
      <c r="AI289" s="54">
        <f>VLOOKUP($BK289,[1]TaxYear2024!$A$2:$J$433,6,FALSE)</f>
        <v>0</v>
      </c>
      <c r="AJ289" s="55">
        <f>VLOOKUP($BK289,[1]TaxYear2024!$A$2:$J$433,7,FALSE)</f>
        <v>0</v>
      </c>
      <c r="AN289" s="54">
        <f>VLOOKUP($BK289,[1]TaxYear2025!$A$2:$J$433,5,FALSE)</f>
        <v>2.1</v>
      </c>
      <c r="AO289" s="54">
        <f>VLOOKUP($BK289,[1]TaxYear2025!$A$2:$J$433,6,FALSE)</f>
        <v>0</v>
      </c>
      <c r="AP289" s="55">
        <f>VLOOKUP($BK289,[1]TaxYear2025!$A$2:$J$433,7,FALSE)</f>
        <v>0</v>
      </c>
      <c r="AQ289" s="56">
        <f t="shared" si="40"/>
        <v>0</v>
      </c>
      <c r="AR289" s="56">
        <f t="shared" si="40"/>
        <v>0</v>
      </c>
      <c r="AS289" s="56">
        <f t="shared" si="40"/>
        <v>0</v>
      </c>
      <c r="AT289" s="57">
        <f t="shared" si="41"/>
        <v>0</v>
      </c>
      <c r="AU289" s="56">
        <f t="shared" si="41"/>
        <v>0</v>
      </c>
      <c r="AV289" s="58">
        <f t="shared" si="41"/>
        <v>0</v>
      </c>
      <c r="AW289" s="56">
        <f t="shared" si="42"/>
        <v>0</v>
      </c>
      <c r="AX289" s="56">
        <f t="shared" si="42"/>
        <v>0</v>
      </c>
      <c r="AY289" s="58">
        <f t="shared" si="42"/>
        <v>0</v>
      </c>
      <c r="AZ289" s="56">
        <f t="shared" si="43"/>
        <v>0</v>
      </c>
      <c r="BA289" s="56">
        <f t="shared" si="43"/>
        <v>0</v>
      </c>
      <c r="BB289" s="58">
        <f t="shared" si="43"/>
        <v>0</v>
      </c>
      <c r="BC289" s="56">
        <f t="shared" si="46"/>
        <v>0.14628820960698685</v>
      </c>
      <c r="BD289" s="56">
        <f t="shared" si="46"/>
        <v>0</v>
      </c>
      <c r="BE289" s="58">
        <f t="shared" si="46"/>
        <v>0</v>
      </c>
      <c r="BF289" s="56">
        <f t="shared" si="45"/>
        <v>0</v>
      </c>
      <c r="BG289" s="56">
        <f t="shared" si="45"/>
        <v>0</v>
      </c>
      <c r="BH289" s="58">
        <f t="shared" si="45"/>
        <v>0</v>
      </c>
      <c r="BJ289" s="18" t="s">
        <v>586</v>
      </c>
      <c r="BK289" s="18" t="str">
        <f t="shared" si="44"/>
        <v>063MONTGOMERY</v>
      </c>
    </row>
    <row r="290" spans="1:63" x14ac:dyDescent="0.25">
      <c r="A290" s="18" t="s">
        <v>234</v>
      </c>
      <c r="B290" s="18" t="s">
        <v>587</v>
      </c>
      <c r="D290" s="53">
        <f>VLOOKUP($BK290,[1]TaxYear2019!$A$2:$J$433,5,FALSE)</f>
        <v>2.4</v>
      </c>
      <c r="E290" s="54">
        <f>VLOOKUP($BK290,[1]TaxYear2019!$A$2:$J$433,6,FALSE)</f>
        <v>0</v>
      </c>
      <c r="F290" s="55">
        <f>VLOOKUP($BK290,[1]TaxYear2019!$A$2:$J$433,7,FALSE)</f>
        <v>0</v>
      </c>
      <c r="J290" s="54">
        <f>VLOOKUP($BK290,[1]TaxYear2020!$A$2:$J$433,5,FALSE)</f>
        <v>2.4</v>
      </c>
      <c r="K290" s="54">
        <f>VLOOKUP($BK290,[1]TaxYear2020!$A$2:$J$433,6,FALSE)</f>
        <v>0</v>
      </c>
      <c r="L290" s="55">
        <f>VLOOKUP($BK290,[1]TaxYear2020!$A$2:$J$433,7,FALSE)</f>
        <v>0</v>
      </c>
      <c r="P290" s="54">
        <f>VLOOKUP($BK290,[1]TaxYear2021!$A$2:$J$433,5,FALSE)</f>
        <v>2.3149999999999999</v>
      </c>
      <c r="Q290" s="54">
        <f>VLOOKUP($BK290,[1]TaxYear2021!$A$2:$J$433,6,FALSE)</f>
        <v>0</v>
      </c>
      <c r="R290" s="54">
        <f>VLOOKUP($BK290,[1]TaxYear2021!$A$2:$J$433,7,FALSE)</f>
        <v>0</v>
      </c>
      <c r="V290" s="54">
        <f>VLOOKUP($BK290,[1]TaxYear2022!$A$2:$J$433,5,FALSE)</f>
        <v>2.355</v>
      </c>
      <c r="W290" s="54">
        <f>VLOOKUP($BK290,[1]TaxYear2022!$A$2:$J$433,6,FALSE)</f>
        <v>0</v>
      </c>
      <c r="X290" s="55">
        <f>VLOOKUP($BK290,[1]TaxYear2022!$A$2:$J$433,7,FALSE)</f>
        <v>0</v>
      </c>
      <c r="AB290" s="54">
        <f>VLOOKUP($BK290,[1]TaxYear2023!$A$2:$J$433,5,FALSE)</f>
        <v>2.4300000000000002</v>
      </c>
      <c r="AC290" s="54">
        <f>VLOOKUP($BK290,[1]TaxYear2023!$A$2:$J$433,6,FALSE)</f>
        <v>0</v>
      </c>
      <c r="AD290" s="55">
        <f>VLOOKUP($BK290,[1]TaxYear2023!$A$2:$J$433,7,FALSE)</f>
        <v>0</v>
      </c>
      <c r="AE290" s="53">
        <f>1.5639+0.0068</f>
        <v>1.5707</v>
      </c>
      <c r="AH290" s="54">
        <f>VLOOKUP($BK290,[1]TaxYear2024!$A$2:$J$433,5,FALSE)</f>
        <v>1.5707</v>
      </c>
      <c r="AI290" s="54">
        <f>VLOOKUP($BK290,[1]TaxYear2024!$A$2:$J$433,6,FALSE)</f>
        <v>0</v>
      </c>
      <c r="AJ290" s="55">
        <f>VLOOKUP($BK290,[1]TaxYear2024!$A$2:$J$433,7,FALSE)</f>
        <v>0</v>
      </c>
      <c r="AN290" s="54">
        <f>VLOOKUP($BK290,[1]TaxYear2025!$A$2:$J$433,5,FALSE)</f>
        <v>1.748</v>
      </c>
      <c r="AO290" s="54">
        <f>VLOOKUP($BK290,[1]TaxYear2025!$A$2:$J$433,6,FALSE)</f>
        <v>0</v>
      </c>
      <c r="AP290" s="55">
        <f>VLOOKUP($BK290,[1]TaxYear2025!$A$2:$J$433,7,FALSE)</f>
        <v>0</v>
      </c>
      <c r="AQ290" s="56">
        <f t="shared" si="40"/>
        <v>0</v>
      </c>
      <c r="AR290" s="56">
        <f t="shared" si="40"/>
        <v>0</v>
      </c>
      <c r="AS290" s="56">
        <f t="shared" si="40"/>
        <v>0</v>
      </c>
      <c r="AT290" s="57">
        <f t="shared" si="41"/>
        <v>-3.5416666666666652E-2</v>
      </c>
      <c r="AU290" s="56">
        <f t="shared" si="41"/>
        <v>0</v>
      </c>
      <c r="AV290" s="58">
        <f t="shared" si="41"/>
        <v>0</v>
      </c>
      <c r="AW290" s="56">
        <f t="shared" si="42"/>
        <v>1.7278617710583255E-2</v>
      </c>
      <c r="AX290" s="56">
        <f t="shared" si="42"/>
        <v>0</v>
      </c>
      <c r="AY290" s="58">
        <f t="shared" si="42"/>
        <v>0</v>
      </c>
      <c r="AZ290" s="56">
        <f t="shared" si="43"/>
        <v>3.1847133757961776E-2</v>
      </c>
      <c r="BA290" s="56">
        <f t="shared" si="43"/>
        <v>0</v>
      </c>
      <c r="BB290" s="58">
        <f t="shared" si="43"/>
        <v>0</v>
      </c>
      <c r="BC290" s="56">
        <f t="shared" si="46"/>
        <v>0</v>
      </c>
      <c r="BD290" s="56">
        <f t="shared" si="46"/>
        <v>0</v>
      </c>
      <c r="BE290" s="58">
        <f t="shared" si="46"/>
        <v>0</v>
      </c>
      <c r="BF290" s="56">
        <f t="shared" si="45"/>
        <v>0.11287960781817019</v>
      </c>
      <c r="BG290" s="56">
        <f t="shared" si="45"/>
        <v>0</v>
      </c>
      <c r="BH290" s="58">
        <f t="shared" si="45"/>
        <v>0</v>
      </c>
      <c r="BJ290" s="18" t="s">
        <v>233</v>
      </c>
      <c r="BK290" s="18" t="str">
        <f t="shared" si="44"/>
        <v>064MOORELYNCHBURG</v>
      </c>
    </row>
    <row r="291" spans="1:63" x14ac:dyDescent="0.25">
      <c r="A291" s="18" t="s">
        <v>234</v>
      </c>
      <c r="D291" s="53">
        <f>VLOOKUP($BK291,[1]TaxYear2019!$A$2:$J$433,5,FALSE)</f>
        <v>2.38</v>
      </c>
      <c r="E291" s="54">
        <f>VLOOKUP($BK291,[1]TaxYear2019!$A$2:$J$433,6,FALSE)</f>
        <v>0</v>
      </c>
      <c r="F291" s="55">
        <f>VLOOKUP($BK291,[1]TaxYear2019!$A$2:$J$433,7,FALSE)</f>
        <v>0</v>
      </c>
      <c r="J291" s="54">
        <f>VLOOKUP($BK291,[1]TaxYear2020!$A$2:$J$433,5,FALSE)</f>
        <v>2.38</v>
      </c>
      <c r="K291" s="54">
        <f>VLOOKUP($BK291,[1]TaxYear2020!$A$2:$J$433,6,FALSE)</f>
        <v>0</v>
      </c>
      <c r="L291" s="55">
        <f>VLOOKUP($BK291,[1]TaxYear2020!$A$2:$J$433,7,FALSE)</f>
        <v>0</v>
      </c>
      <c r="P291" s="54">
        <f>VLOOKUP($BK291,[1]TaxYear2021!$A$2:$J$433,5,FALSE)</f>
        <v>2.2949999999999999</v>
      </c>
      <c r="Q291" s="54">
        <f>VLOOKUP($BK291,[1]TaxYear2021!$A$2:$J$433,6,FALSE)</f>
        <v>0</v>
      </c>
      <c r="R291" s="54">
        <f>VLOOKUP($BK291,[1]TaxYear2021!$A$2:$J$433,7,FALSE)</f>
        <v>0</v>
      </c>
      <c r="V291" s="54">
        <f>VLOOKUP($BK291,[1]TaxYear2022!$A$2:$J$433,5,FALSE)</f>
        <v>2.335</v>
      </c>
      <c r="W291" s="54">
        <f>VLOOKUP($BK291,[1]TaxYear2022!$A$2:$J$433,6,FALSE)</f>
        <v>0</v>
      </c>
      <c r="X291" s="55">
        <f>VLOOKUP($BK291,[1]TaxYear2022!$A$2:$J$433,7,FALSE)</f>
        <v>0</v>
      </c>
      <c r="AB291" s="54">
        <f>VLOOKUP($BK291,[1]TaxYear2023!$A$2:$J$433,5,FALSE)</f>
        <v>2.42</v>
      </c>
      <c r="AC291" s="54">
        <f>VLOOKUP($BK291,[1]TaxYear2023!$A$2:$J$433,6,FALSE)</f>
        <v>0</v>
      </c>
      <c r="AD291" s="55">
        <f>VLOOKUP($BK291,[1]TaxYear2023!$A$2:$J$433,7,FALSE)</f>
        <v>0</v>
      </c>
      <c r="AE291" s="53">
        <v>1.5639000000000001</v>
      </c>
      <c r="AH291" s="54">
        <f>VLOOKUP($BK291,[1]TaxYear2024!$A$2:$J$433,5,FALSE)</f>
        <v>1.5639000000000001</v>
      </c>
      <c r="AI291" s="54">
        <f>VLOOKUP($BK291,[1]TaxYear2024!$A$2:$J$433,6,FALSE)</f>
        <v>0</v>
      </c>
      <c r="AJ291" s="55">
        <f>VLOOKUP($BK291,[1]TaxYear2024!$A$2:$J$433,7,FALSE)</f>
        <v>0</v>
      </c>
      <c r="AN291" s="54">
        <f>VLOOKUP($BK291,[1]TaxYear2025!$A$2:$J$433,5,FALSE)</f>
        <v>1.7412000000000001</v>
      </c>
      <c r="AO291" s="54">
        <f>VLOOKUP($BK291,[1]TaxYear2025!$A$2:$J$433,6,FALSE)</f>
        <v>0</v>
      </c>
      <c r="AP291" s="55">
        <f>VLOOKUP($BK291,[1]TaxYear2025!$A$2:$J$433,7,FALSE)</f>
        <v>0</v>
      </c>
      <c r="AQ291" s="56">
        <f t="shared" si="40"/>
        <v>0</v>
      </c>
      <c r="AR291" s="56">
        <f t="shared" si="40"/>
        <v>0</v>
      </c>
      <c r="AS291" s="56">
        <f t="shared" si="40"/>
        <v>0</v>
      </c>
      <c r="AT291" s="57">
        <f t="shared" si="41"/>
        <v>-3.5714285714285698E-2</v>
      </c>
      <c r="AU291" s="56">
        <f t="shared" si="41"/>
        <v>0</v>
      </c>
      <c r="AV291" s="58">
        <f t="shared" si="41"/>
        <v>0</v>
      </c>
      <c r="AW291" s="56">
        <f t="shared" si="42"/>
        <v>1.7429193899782147E-2</v>
      </c>
      <c r="AX291" s="56">
        <f t="shared" si="42"/>
        <v>0</v>
      </c>
      <c r="AY291" s="58">
        <f t="shared" si="42"/>
        <v>0</v>
      </c>
      <c r="AZ291" s="56">
        <f t="shared" si="43"/>
        <v>3.6402569593147804E-2</v>
      </c>
      <c r="BA291" s="56">
        <f t="shared" si="43"/>
        <v>0</v>
      </c>
      <c r="BB291" s="58">
        <f t="shared" si="43"/>
        <v>0</v>
      </c>
      <c r="BC291" s="56">
        <f t="shared" si="46"/>
        <v>0</v>
      </c>
      <c r="BD291" s="56">
        <f t="shared" si="46"/>
        <v>0</v>
      </c>
      <c r="BE291" s="58">
        <f t="shared" si="46"/>
        <v>0</v>
      </c>
      <c r="BF291" s="56">
        <f t="shared" si="45"/>
        <v>0.11337042010358722</v>
      </c>
      <c r="BG291" s="56">
        <f t="shared" si="45"/>
        <v>0</v>
      </c>
      <c r="BH291" s="58">
        <f t="shared" si="45"/>
        <v>0</v>
      </c>
      <c r="BJ291" s="18" t="s">
        <v>233</v>
      </c>
      <c r="BK291" s="18" t="str">
        <f t="shared" si="44"/>
        <v>064MOORE</v>
      </c>
    </row>
    <row r="292" spans="1:63" x14ac:dyDescent="0.25">
      <c r="A292" s="18" t="s">
        <v>238</v>
      </c>
      <c r="B292" s="18" t="s">
        <v>588</v>
      </c>
      <c r="D292" s="53">
        <f>VLOOKUP($BK292,[1]TaxYear2019!$A$2:$J$433,5,FALSE)</f>
        <v>3.27</v>
      </c>
      <c r="E292" s="54">
        <f>VLOOKUP($BK292,[1]TaxYear2019!$A$2:$J$433,6,FALSE)</f>
        <v>2.08</v>
      </c>
      <c r="F292" s="55">
        <f>VLOOKUP($BK292,[1]TaxYear2019!$A$2:$J$433,7,FALSE)</f>
        <v>0</v>
      </c>
      <c r="J292" s="54">
        <f>VLOOKUP($BK292,[1]TaxYear2020!$A$2:$J$433,5,FALSE)</f>
        <v>3.27</v>
      </c>
      <c r="K292" s="54">
        <f>VLOOKUP($BK292,[1]TaxYear2020!$A$2:$J$433,6,FALSE)</f>
        <v>2.08</v>
      </c>
      <c r="L292" s="55">
        <f>VLOOKUP($BK292,[1]TaxYear2020!$A$2:$J$433,7,FALSE)</f>
        <v>0</v>
      </c>
      <c r="M292" s="53">
        <v>2.7216999999999998</v>
      </c>
      <c r="N292" s="54">
        <v>1.7165999999999999</v>
      </c>
      <c r="P292" s="54">
        <f>VLOOKUP($BK292,[1]TaxYear2021!$A$2:$J$433,5,FALSE)</f>
        <v>2.7189999999999999</v>
      </c>
      <c r="Q292" s="54">
        <f>VLOOKUP($BK292,[1]TaxYear2021!$A$2:$J$433,6,FALSE)</f>
        <v>2.08</v>
      </c>
      <c r="R292" s="54">
        <f>VLOOKUP($BK292,[1]TaxYear2021!$A$2:$J$433,7,FALSE)</f>
        <v>0</v>
      </c>
      <c r="V292" s="54">
        <f>VLOOKUP($BK292,[1]TaxYear2022!$A$2:$J$433,5,FALSE)</f>
        <v>2.7189999999999999</v>
      </c>
      <c r="W292" s="54">
        <f>VLOOKUP($BK292,[1]TaxYear2022!$A$2:$J$433,6,FALSE)</f>
        <v>2.08</v>
      </c>
      <c r="X292" s="55">
        <f>VLOOKUP($BK292,[1]TaxYear2022!$A$2:$J$433,7,FALSE)</f>
        <v>0</v>
      </c>
      <c r="AB292" s="54">
        <f>VLOOKUP($BK292,[1]TaxYear2023!$A$2:$J$433,5,FALSE)</f>
        <v>2.7189999999999999</v>
      </c>
      <c r="AC292" s="54">
        <f>VLOOKUP($BK292,[1]TaxYear2023!$A$2:$J$433,6,FALSE)</f>
        <v>2.08</v>
      </c>
      <c r="AD292" s="55">
        <f>VLOOKUP($BK292,[1]TaxYear2023!$A$2:$J$433,7,FALSE)</f>
        <v>0</v>
      </c>
      <c r="AH292" s="54">
        <f>VLOOKUP($BK292,[1]TaxYear2024!$A$2:$J$433,5,FALSE)</f>
        <v>2.7189999999999999</v>
      </c>
      <c r="AI292" s="54">
        <f>VLOOKUP($BK292,[1]TaxYear2024!$A$2:$J$433,6,FALSE)</f>
        <v>2.08</v>
      </c>
      <c r="AJ292" s="55">
        <f>VLOOKUP($BK292,[1]TaxYear2024!$A$2:$J$433,7,FALSE)</f>
        <v>0</v>
      </c>
      <c r="AN292" s="54">
        <f>VLOOKUP($BK292,[1]TaxYear2025!$A$2:$J$433,5,FALSE)</f>
        <v>2.7189999999999999</v>
      </c>
      <c r="AO292" s="54">
        <f>VLOOKUP($BK292,[1]TaxYear2025!$A$2:$J$433,6,FALSE)</f>
        <v>2.08</v>
      </c>
      <c r="AP292" s="55">
        <f>VLOOKUP($BK292,[1]TaxYear2025!$A$2:$J$433,7,FALSE)</f>
        <v>0</v>
      </c>
      <c r="AQ292" s="56">
        <f t="shared" si="40"/>
        <v>0</v>
      </c>
      <c r="AR292" s="56">
        <f t="shared" si="40"/>
        <v>0</v>
      </c>
      <c r="AS292" s="56">
        <f t="shared" si="40"/>
        <v>0</v>
      </c>
      <c r="AT292" s="57">
        <f t="shared" si="41"/>
        <v>-9.9202704192224989E-4</v>
      </c>
      <c r="AU292" s="56">
        <f t="shared" si="41"/>
        <v>0.21169754165210319</v>
      </c>
      <c r="AV292" s="58">
        <f t="shared" si="41"/>
        <v>0</v>
      </c>
      <c r="AW292" s="56">
        <f t="shared" si="42"/>
        <v>0</v>
      </c>
      <c r="AX292" s="56">
        <f t="shared" si="42"/>
        <v>0</v>
      </c>
      <c r="AY292" s="58">
        <f t="shared" si="42"/>
        <v>0</v>
      </c>
      <c r="AZ292" s="56">
        <f t="shared" si="43"/>
        <v>0</v>
      </c>
      <c r="BA292" s="56">
        <f t="shared" si="43"/>
        <v>0</v>
      </c>
      <c r="BB292" s="58">
        <f t="shared" si="43"/>
        <v>0</v>
      </c>
      <c r="BC292" s="56">
        <f t="shared" si="46"/>
        <v>0</v>
      </c>
      <c r="BD292" s="56">
        <f t="shared" si="46"/>
        <v>0</v>
      </c>
      <c r="BE292" s="58">
        <f t="shared" si="46"/>
        <v>0</v>
      </c>
      <c r="BF292" s="56">
        <f t="shared" si="45"/>
        <v>0</v>
      </c>
      <c r="BG292" s="56">
        <f t="shared" si="45"/>
        <v>0</v>
      </c>
      <c r="BH292" s="58">
        <f t="shared" si="45"/>
        <v>0</v>
      </c>
      <c r="BJ292" s="18" t="s">
        <v>237</v>
      </c>
      <c r="BK292" s="18" t="str">
        <f t="shared" si="44"/>
        <v>065MORGANOAKDALE</v>
      </c>
    </row>
    <row r="293" spans="1:63" x14ac:dyDescent="0.25">
      <c r="A293" s="18" t="s">
        <v>238</v>
      </c>
      <c r="B293" s="18" t="s">
        <v>377</v>
      </c>
      <c r="D293" s="53">
        <f>VLOOKUP($BK293,[1]TaxYear2019!$A$2:$J$433,5,FALSE)</f>
        <v>3.27</v>
      </c>
      <c r="E293" s="54">
        <f>VLOOKUP($BK293,[1]TaxYear2019!$A$2:$J$433,6,FALSE)</f>
        <v>1.32</v>
      </c>
      <c r="F293" s="55">
        <f>VLOOKUP($BK293,[1]TaxYear2019!$A$2:$J$433,7,FALSE)</f>
        <v>0</v>
      </c>
      <c r="J293" s="54">
        <f>VLOOKUP($BK293,[1]TaxYear2020!$A$2:$J$433,5,FALSE)</f>
        <v>3.27</v>
      </c>
      <c r="K293" s="54">
        <f>VLOOKUP($BK293,[1]TaxYear2020!$A$2:$J$433,6,FALSE)</f>
        <v>1.3052999999999999</v>
      </c>
      <c r="L293" s="55">
        <f>VLOOKUP($BK293,[1]TaxYear2020!$A$2:$J$433,7,FALSE)</f>
        <v>0</v>
      </c>
      <c r="M293" s="53">
        <v>2.7216999999999998</v>
      </c>
      <c r="N293" s="54">
        <v>1.1357999999999999</v>
      </c>
      <c r="P293" s="54">
        <f>VLOOKUP($BK293,[1]TaxYear2021!$A$2:$J$433,5,FALSE)</f>
        <v>2.7189999999999999</v>
      </c>
      <c r="Q293" s="54">
        <f>VLOOKUP($BK293,[1]TaxYear2021!$A$2:$J$433,6,FALSE)</f>
        <v>1.1357999999999999</v>
      </c>
      <c r="R293" s="54">
        <f>VLOOKUP($BK293,[1]TaxYear2021!$A$2:$J$433,7,FALSE)</f>
        <v>0</v>
      </c>
      <c r="V293" s="54">
        <f>VLOOKUP($BK293,[1]TaxYear2022!$A$2:$J$433,5,FALSE)</f>
        <v>2.7189999999999999</v>
      </c>
      <c r="W293" s="54">
        <f>VLOOKUP($BK293,[1]TaxYear2022!$A$2:$J$433,6,FALSE)</f>
        <v>1.1357999999999999</v>
      </c>
      <c r="X293" s="55">
        <f>VLOOKUP($BK293,[1]TaxYear2022!$A$2:$J$433,7,FALSE)</f>
        <v>0</v>
      </c>
      <c r="AB293" s="54">
        <f>VLOOKUP($BK293,[1]TaxYear2023!$A$2:$J$433,5,FALSE)</f>
        <v>2.7189999999999999</v>
      </c>
      <c r="AC293" s="54">
        <f>VLOOKUP($BK293,[1]TaxYear2023!$A$2:$J$433,6,FALSE)</f>
        <v>1.3360000000000001</v>
      </c>
      <c r="AD293" s="55">
        <f>VLOOKUP($BK293,[1]TaxYear2023!$A$2:$J$433,7,FALSE)</f>
        <v>0</v>
      </c>
      <c r="AH293" s="54">
        <f>VLOOKUP($BK293,[1]TaxYear2024!$A$2:$J$433,5,FALSE)</f>
        <v>2.7189999999999999</v>
      </c>
      <c r="AI293" s="54">
        <f>VLOOKUP($BK293,[1]TaxYear2024!$A$2:$J$433,6,FALSE)</f>
        <v>1.3360000000000001</v>
      </c>
      <c r="AJ293" s="55">
        <f>VLOOKUP($BK293,[1]TaxYear2024!$A$2:$J$433,7,FALSE)</f>
        <v>0</v>
      </c>
      <c r="AN293" s="54">
        <f>VLOOKUP($BK293,[1]TaxYear2025!$A$2:$J$433,5,FALSE)</f>
        <v>2.7189999999999999</v>
      </c>
      <c r="AO293" s="54">
        <f>VLOOKUP($BK293,[1]TaxYear2025!$A$2:$J$433,6,FALSE)</f>
        <v>1.3495999999999999</v>
      </c>
      <c r="AP293" s="55">
        <f>VLOOKUP($BK293,[1]TaxYear2025!$A$2:$J$433,7,FALSE)</f>
        <v>0</v>
      </c>
      <c r="AQ293" s="56">
        <f t="shared" si="40"/>
        <v>0</v>
      </c>
      <c r="AR293" s="56">
        <f t="shared" si="40"/>
        <v>-1.1136363636363722E-2</v>
      </c>
      <c r="AS293" s="56">
        <f t="shared" si="40"/>
        <v>0</v>
      </c>
      <c r="AT293" s="57">
        <f t="shared" si="41"/>
        <v>-9.9202704192224989E-4</v>
      </c>
      <c r="AU293" s="56">
        <f t="shared" si="41"/>
        <v>0</v>
      </c>
      <c r="AV293" s="58">
        <f t="shared" si="41"/>
        <v>0</v>
      </c>
      <c r="AW293" s="56">
        <f t="shared" si="42"/>
        <v>0</v>
      </c>
      <c r="AX293" s="56">
        <f t="shared" si="42"/>
        <v>0</v>
      </c>
      <c r="AY293" s="58">
        <f t="shared" si="42"/>
        <v>0</v>
      </c>
      <c r="AZ293" s="56">
        <f t="shared" si="43"/>
        <v>0</v>
      </c>
      <c r="BA293" s="56">
        <f t="shared" si="43"/>
        <v>0.17626342665962325</v>
      </c>
      <c r="BB293" s="58">
        <f t="shared" si="43"/>
        <v>0</v>
      </c>
      <c r="BC293" s="56">
        <f t="shared" si="46"/>
        <v>0</v>
      </c>
      <c r="BD293" s="56">
        <f t="shared" si="46"/>
        <v>0</v>
      </c>
      <c r="BE293" s="58">
        <f t="shared" si="46"/>
        <v>0</v>
      </c>
      <c r="BF293" s="56">
        <f t="shared" si="45"/>
        <v>0</v>
      </c>
      <c r="BG293" s="56">
        <f t="shared" si="45"/>
        <v>1.017964071856281E-2</v>
      </c>
      <c r="BH293" s="58">
        <f t="shared" si="45"/>
        <v>0</v>
      </c>
      <c r="BJ293" s="18" t="s">
        <v>237</v>
      </c>
      <c r="BK293" s="18" t="str">
        <f t="shared" si="44"/>
        <v>065MORGANOLIVER SPRINGS</v>
      </c>
    </row>
    <row r="294" spans="1:63" x14ac:dyDescent="0.25">
      <c r="A294" s="18" t="s">
        <v>238</v>
      </c>
      <c r="B294" s="18" t="s">
        <v>589</v>
      </c>
      <c r="D294" s="53">
        <f>VLOOKUP($BK294,[1]TaxYear2019!$A$2:$J$433,5,FALSE)</f>
        <v>3.27</v>
      </c>
      <c r="E294" s="54">
        <f>VLOOKUP($BK294,[1]TaxYear2019!$A$2:$J$433,6,FALSE)</f>
        <v>0.6</v>
      </c>
      <c r="F294" s="55">
        <f>VLOOKUP($BK294,[1]TaxYear2019!$A$2:$J$433,7,FALSE)</f>
        <v>0</v>
      </c>
      <c r="J294" s="54">
        <f>VLOOKUP($BK294,[1]TaxYear2020!$A$2:$J$433,5,FALSE)</f>
        <v>3.27</v>
      </c>
      <c r="K294" s="54">
        <f>VLOOKUP($BK294,[1]TaxYear2020!$A$2:$J$433,6,FALSE)</f>
        <v>0.6</v>
      </c>
      <c r="L294" s="55">
        <f>VLOOKUP($BK294,[1]TaxYear2020!$A$2:$J$433,7,FALSE)</f>
        <v>0</v>
      </c>
      <c r="M294" s="53">
        <v>2.7216999999999998</v>
      </c>
      <c r="N294" s="54">
        <v>0.49940000000000001</v>
      </c>
      <c r="P294" s="54">
        <f>VLOOKUP($BK294,[1]TaxYear2021!$A$2:$J$433,5,FALSE)</f>
        <v>2.7189999999999999</v>
      </c>
      <c r="Q294" s="54">
        <f>VLOOKUP($BK294,[1]TaxYear2021!$A$2:$J$433,6,FALSE)</f>
        <v>0.49940000000000001</v>
      </c>
      <c r="R294" s="54">
        <f>VLOOKUP($BK294,[1]TaxYear2021!$A$2:$J$433,7,FALSE)</f>
        <v>0</v>
      </c>
      <c r="V294" s="54">
        <f>VLOOKUP($BK294,[1]TaxYear2022!$A$2:$J$433,5,FALSE)</f>
        <v>2.7189999999999999</v>
      </c>
      <c r="W294" s="54">
        <f>VLOOKUP($BK294,[1]TaxYear2022!$A$2:$J$433,6,FALSE)</f>
        <v>0.49940000000000001</v>
      </c>
      <c r="X294" s="55">
        <f>VLOOKUP($BK294,[1]TaxYear2022!$A$2:$J$433,7,FALSE)</f>
        <v>0</v>
      </c>
      <c r="AB294" s="54">
        <f>VLOOKUP($BK294,[1]TaxYear2023!$A$2:$J$433,5,FALSE)</f>
        <v>2.7189999999999999</v>
      </c>
      <c r="AC294" s="54">
        <f>VLOOKUP($BK294,[1]TaxYear2023!$A$2:$J$433,6,FALSE)</f>
        <v>0.49940000000000001</v>
      </c>
      <c r="AD294" s="55">
        <f>VLOOKUP($BK294,[1]TaxYear2023!$A$2:$J$433,7,FALSE)</f>
        <v>0</v>
      </c>
      <c r="AH294" s="54">
        <f>VLOOKUP($BK294,[1]TaxYear2024!$A$2:$J$433,5,FALSE)</f>
        <v>2.7189999999999999</v>
      </c>
      <c r="AI294" s="54">
        <f>VLOOKUP($BK294,[1]TaxYear2024!$A$2:$J$433,6,FALSE)</f>
        <v>0.49940000000000001</v>
      </c>
      <c r="AJ294" s="55">
        <f>VLOOKUP($BK294,[1]TaxYear2024!$A$2:$J$433,7,FALSE)</f>
        <v>0</v>
      </c>
      <c r="AN294" s="54">
        <f>VLOOKUP($BK294,[1]TaxYear2025!$A$2:$J$433,5,FALSE)</f>
        <v>2.7189999999999999</v>
      </c>
      <c r="AO294" s="54">
        <f>VLOOKUP($BK294,[1]TaxYear2025!$A$2:$J$433,6,FALSE)</f>
        <v>0.6</v>
      </c>
      <c r="AP294" s="55">
        <f>VLOOKUP($BK294,[1]TaxYear2025!$A$2:$J$433,7,FALSE)</f>
        <v>0</v>
      </c>
      <c r="AQ294" s="56">
        <f t="shared" si="40"/>
        <v>0</v>
      </c>
      <c r="AR294" s="56">
        <f t="shared" si="40"/>
        <v>0</v>
      </c>
      <c r="AS294" s="56">
        <f t="shared" si="40"/>
        <v>0</v>
      </c>
      <c r="AT294" s="57">
        <f t="shared" si="41"/>
        <v>-9.9202704192224989E-4</v>
      </c>
      <c r="AU294" s="56">
        <f t="shared" si="41"/>
        <v>0</v>
      </c>
      <c r="AV294" s="58">
        <f t="shared" si="41"/>
        <v>0</v>
      </c>
      <c r="AW294" s="56">
        <f t="shared" si="42"/>
        <v>0</v>
      </c>
      <c r="AX294" s="56">
        <f t="shared" si="42"/>
        <v>0</v>
      </c>
      <c r="AY294" s="58">
        <f t="shared" si="42"/>
        <v>0</v>
      </c>
      <c r="AZ294" s="56">
        <f t="shared" si="43"/>
        <v>0</v>
      </c>
      <c r="BA294" s="56">
        <f t="shared" si="43"/>
        <v>0</v>
      </c>
      <c r="BB294" s="58">
        <f t="shared" si="43"/>
        <v>0</v>
      </c>
      <c r="BC294" s="56">
        <f t="shared" si="46"/>
        <v>0</v>
      </c>
      <c r="BD294" s="56">
        <f t="shared" si="46"/>
        <v>0</v>
      </c>
      <c r="BE294" s="58">
        <f t="shared" si="46"/>
        <v>0</v>
      </c>
      <c r="BF294" s="56">
        <f t="shared" si="45"/>
        <v>0</v>
      </c>
      <c r="BG294" s="56">
        <f t="shared" si="45"/>
        <v>0.20144173007609134</v>
      </c>
      <c r="BH294" s="58">
        <f t="shared" si="45"/>
        <v>0</v>
      </c>
      <c r="BJ294" s="18" t="s">
        <v>237</v>
      </c>
      <c r="BK294" s="18" t="str">
        <f t="shared" si="44"/>
        <v>065MORGANSUNBRIGHT</v>
      </c>
    </row>
    <row r="295" spans="1:63" x14ac:dyDescent="0.25">
      <c r="A295" s="18" t="s">
        <v>238</v>
      </c>
      <c r="D295" s="53">
        <f>VLOOKUP($BK295,[1]TaxYear2019!$A$2:$J$433,5,FALSE)</f>
        <v>3.27</v>
      </c>
      <c r="E295" s="54">
        <f>VLOOKUP($BK295,[1]TaxYear2019!$A$2:$J$433,6,FALSE)</f>
        <v>0</v>
      </c>
      <c r="F295" s="55">
        <f>VLOOKUP($BK295,[1]TaxYear2019!$A$2:$J$433,7,FALSE)</f>
        <v>0</v>
      </c>
      <c r="J295" s="54">
        <f>VLOOKUP($BK295,[1]TaxYear2020!$A$2:$J$433,5,FALSE)</f>
        <v>3.27</v>
      </c>
      <c r="K295" s="54">
        <f>VLOOKUP($BK295,[1]TaxYear2020!$A$2:$J$433,6,FALSE)</f>
        <v>0</v>
      </c>
      <c r="L295" s="55">
        <f>VLOOKUP($BK295,[1]TaxYear2020!$A$2:$J$433,7,FALSE)</f>
        <v>0</v>
      </c>
      <c r="M295" s="53">
        <v>2.7216999999999998</v>
      </c>
      <c r="P295" s="54">
        <f>VLOOKUP($BK295,[1]TaxYear2021!$A$2:$J$433,5,FALSE)</f>
        <v>2.7189999999999999</v>
      </c>
      <c r="Q295" s="54">
        <f>VLOOKUP($BK295,[1]TaxYear2021!$A$2:$J$433,6,FALSE)</f>
        <v>0</v>
      </c>
      <c r="R295" s="54">
        <f>VLOOKUP($BK295,[1]TaxYear2021!$A$2:$J$433,7,FALSE)</f>
        <v>0</v>
      </c>
      <c r="V295" s="54">
        <f>VLOOKUP($BK295,[1]TaxYear2022!$A$2:$J$433,5,FALSE)</f>
        <v>2.7189999999999999</v>
      </c>
      <c r="W295" s="54">
        <f>VLOOKUP($BK295,[1]TaxYear2022!$A$2:$J$433,6,FALSE)</f>
        <v>0</v>
      </c>
      <c r="X295" s="55">
        <f>VLOOKUP($BK295,[1]TaxYear2022!$A$2:$J$433,7,FALSE)</f>
        <v>0</v>
      </c>
      <c r="AB295" s="54">
        <f>VLOOKUP($BK295,[1]TaxYear2023!$A$2:$J$433,5,FALSE)</f>
        <v>2.7189999999999999</v>
      </c>
      <c r="AC295" s="54">
        <f>VLOOKUP($BK295,[1]TaxYear2023!$A$2:$J$433,6,FALSE)</f>
        <v>0</v>
      </c>
      <c r="AD295" s="55">
        <f>VLOOKUP($BK295,[1]TaxYear2023!$A$2:$J$433,7,FALSE)</f>
        <v>0</v>
      </c>
      <c r="AH295" s="54">
        <f>VLOOKUP($BK295,[1]TaxYear2024!$A$2:$J$433,5,FALSE)</f>
        <v>2.7189999999999999</v>
      </c>
      <c r="AI295" s="54">
        <f>VLOOKUP($BK295,[1]TaxYear2024!$A$2:$J$433,6,FALSE)</f>
        <v>0</v>
      </c>
      <c r="AJ295" s="55">
        <f>VLOOKUP($BK295,[1]TaxYear2024!$A$2:$J$433,7,FALSE)</f>
        <v>0</v>
      </c>
      <c r="AN295" s="54">
        <f>VLOOKUP($BK295,[1]TaxYear2025!$A$2:$J$433,5,FALSE)</f>
        <v>2.7189999999999999</v>
      </c>
      <c r="AO295" s="54">
        <f>VLOOKUP($BK295,[1]TaxYear2025!$A$2:$J$433,6,FALSE)</f>
        <v>0</v>
      </c>
      <c r="AP295" s="55">
        <f>VLOOKUP($BK295,[1]TaxYear2025!$A$2:$J$433,7,FALSE)</f>
        <v>0</v>
      </c>
      <c r="AQ295" s="56">
        <f t="shared" ref="AQ295:AS358" si="47">IF(G295&gt;0,(J295/G295)-1,IF(D295&gt;0,(J295/D295)-1,0))</f>
        <v>0</v>
      </c>
      <c r="AR295" s="56">
        <f t="shared" si="47"/>
        <v>0</v>
      </c>
      <c r="AS295" s="56">
        <f t="shared" si="47"/>
        <v>0</v>
      </c>
      <c r="AT295" s="57">
        <f t="shared" ref="AT295:AV358" si="48">IF(M295&gt;0,(P295/M295)-1,IF(J295&gt;0,(P295/J295)-1,0))</f>
        <v>-9.9202704192224989E-4</v>
      </c>
      <c r="AU295" s="56">
        <f t="shared" si="48"/>
        <v>0</v>
      </c>
      <c r="AV295" s="58">
        <f t="shared" si="48"/>
        <v>0</v>
      </c>
      <c r="AW295" s="56">
        <f t="shared" ref="AW295:AY358" si="49">IF(S295&gt;0,(V295/S295)-1,IF(P295&gt;0,(V295/P295)-1,0))</f>
        <v>0</v>
      </c>
      <c r="AX295" s="56">
        <f t="shared" si="49"/>
        <v>0</v>
      </c>
      <c r="AY295" s="58">
        <f t="shared" si="49"/>
        <v>0</v>
      </c>
      <c r="AZ295" s="56">
        <f t="shared" si="43"/>
        <v>0</v>
      </c>
      <c r="BA295" s="56">
        <f t="shared" si="43"/>
        <v>0</v>
      </c>
      <c r="BB295" s="58">
        <f t="shared" si="43"/>
        <v>0</v>
      </c>
      <c r="BC295" s="56">
        <f t="shared" si="46"/>
        <v>0</v>
      </c>
      <c r="BD295" s="56">
        <f t="shared" si="46"/>
        <v>0</v>
      </c>
      <c r="BE295" s="58">
        <f t="shared" si="46"/>
        <v>0</v>
      </c>
      <c r="BF295" s="56">
        <f t="shared" si="45"/>
        <v>0</v>
      </c>
      <c r="BG295" s="56">
        <f t="shared" si="45"/>
        <v>0</v>
      </c>
      <c r="BH295" s="58">
        <f t="shared" si="45"/>
        <v>0</v>
      </c>
      <c r="BJ295" s="18" t="s">
        <v>237</v>
      </c>
      <c r="BK295" s="18" t="str">
        <f t="shared" si="44"/>
        <v>065MORGAN</v>
      </c>
    </row>
    <row r="296" spans="1:63" x14ac:dyDescent="0.25">
      <c r="A296" s="18" t="s">
        <v>242</v>
      </c>
      <c r="B296" s="18" t="s">
        <v>590</v>
      </c>
      <c r="D296" s="53">
        <f>VLOOKUP($BK296,[1]TaxYear2019!$A$2:$J$433,5,FALSE)</f>
        <v>1.9</v>
      </c>
      <c r="E296" s="54">
        <f>VLOOKUP($BK296,[1]TaxYear2019!$A$2:$J$433,6,FALSE)</f>
        <v>1.0900000000000001</v>
      </c>
      <c r="F296" s="55">
        <f>VLOOKUP($BK296,[1]TaxYear2019!$A$2:$J$433,7,FALSE)</f>
        <v>0</v>
      </c>
      <c r="J296" s="54">
        <f>VLOOKUP($BK296,[1]TaxYear2020!$A$2:$J$433,5,FALSE)</f>
        <v>1.9</v>
      </c>
      <c r="K296" s="54">
        <f>VLOOKUP($BK296,[1]TaxYear2020!$A$2:$J$433,6,FALSE)</f>
        <v>1.0900000000000001</v>
      </c>
      <c r="L296" s="55">
        <f>VLOOKUP($BK296,[1]TaxYear2020!$A$2:$J$433,7,FALSE)</f>
        <v>0</v>
      </c>
      <c r="P296" s="54">
        <f>VLOOKUP($BK296,[1]TaxYear2021!$A$2:$J$433,5,FALSE)</f>
        <v>1.9</v>
      </c>
      <c r="Q296" s="54">
        <f>VLOOKUP($BK296,[1]TaxYear2021!$A$2:$J$433,6,FALSE)</f>
        <v>1.0900000000000001</v>
      </c>
      <c r="R296" s="54">
        <f>VLOOKUP($BK296,[1]TaxYear2021!$A$2:$J$433,7,FALSE)</f>
        <v>0</v>
      </c>
      <c r="V296" s="54">
        <f>VLOOKUP($BK296,[1]TaxYear2022!$A$2:$J$433,5,FALSE)</f>
        <v>1.9</v>
      </c>
      <c r="W296" s="54">
        <f>VLOOKUP($BK296,[1]TaxYear2022!$A$2:$J$433,6,FALSE)</f>
        <v>1.0900000000000001</v>
      </c>
      <c r="X296" s="55">
        <f>VLOOKUP($BK296,[1]TaxYear2022!$A$2:$J$433,7,FALSE)</f>
        <v>0</v>
      </c>
      <c r="Y296" s="53">
        <f>1.1653+0.2151</f>
        <v>1.3804000000000001</v>
      </c>
      <c r="Z296" s="54">
        <v>0.70569999999999999</v>
      </c>
      <c r="AB296" s="54">
        <f>VLOOKUP($BK296,[1]TaxYear2023!$A$2:$J$433,5,FALSE)</f>
        <v>1.3804000000000001</v>
      </c>
      <c r="AC296" s="54">
        <f>VLOOKUP($BK296,[1]TaxYear2023!$A$2:$J$433,6,FALSE)</f>
        <v>0.70569999999999999</v>
      </c>
      <c r="AD296" s="55">
        <f>VLOOKUP($BK296,[1]TaxYear2023!$A$2:$J$433,7,FALSE)</f>
        <v>0</v>
      </c>
      <c r="AH296" s="54">
        <f>VLOOKUP($BK296,[1]TaxYear2024!$A$2:$J$433,5,FALSE)</f>
        <v>1.3804000000000001</v>
      </c>
      <c r="AI296" s="54">
        <f>VLOOKUP($BK296,[1]TaxYear2024!$A$2:$J$433,6,FALSE)</f>
        <v>0.71</v>
      </c>
      <c r="AJ296" s="55">
        <f>VLOOKUP($BK296,[1]TaxYear2024!$A$2:$J$433,7,FALSE)</f>
        <v>0</v>
      </c>
      <c r="AN296" s="54">
        <f>VLOOKUP($BK296,[1]TaxYear2025!$A$2:$J$433,5,FALSE)</f>
        <v>1.3804000000000001</v>
      </c>
      <c r="AO296" s="54">
        <f>VLOOKUP($BK296,[1]TaxYear2025!$A$2:$J$433,6,FALSE)</f>
        <v>0.71</v>
      </c>
      <c r="AP296" s="55">
        <f>VLOOKUP($BK296,[1]TaxYear2025!$A$2:$J$433,7,FALSE)</f>
        <v>0</v>
      </c>
      <c r="AQ296" s="56">
        <f t="shared" si="47"/>
        <v>0</v>
      </c>
      <c r="AR296" s="56">
        <f t="shared" si="47"/>
        <v>0</v>
      </c>
      <c r="AS296" s="56">
        <f t="shared" si="47"/>
        <v>0</v>
      </c>
      <c r="AT296" s="57">
        <f t="shared" si="48"/>
        <v>0</v>
      </c>
      <c r="AU296" s="56">
        <f t="shared" si="48"/>
        <v>0</v>
      </c>
      <c r="AV296" s="58">
        <f t="shared" si="48"/>
        <v>0</v>
      </c>
      <c r="AW296" s="56">
        <f t="shared" si="49"/>
        <v>0</v>
      </c>
      <c r="AX296" s="56">
        <f t="shared" si="49"/>
        <v>0</v>
      </c>
      <c r="AY296" s="58">
        <f t="shared" si="49"/>
        <v>0</v>
      </c>
      <c r="AZ296" s="56">
        <f t="shared" ref="AZ296:BB359" si="50">IF(Y296&gt;0,(AB296/Y296)-1,IF(V296&gt;0,(AB296/V296)-1,0))</f>
        <v>0</v>
      </c>
      <c r="BA296" s="56">
        <f t="shared" si="50"/>
        <v>0</v>
      </c>
      <c r="BB296" s="58">
        <f t="shared" si="50"/>
        <v>0</v>
      </c>
      <c r="BC296" s="56">
        <f t="shared" si="46"/>
        <v>0</v>
      </c>
      <c r="BD296" s="56">
        <f t="shared" si="46"/>
        <v>6.0932407538614175E-3</v>
      </c>
      <c r="BE296" s="58">
        <f t="shared" si="46"/>
        <v>0</v>
      </c>
      <c r="BF296" s="56">
        <f t="shared" si="45"/>
        <v>0</v>
      </c>
      <c r="BG296" s="56">
        <f t="shared" si="45"/>
        <v>0</v>
      </c>
      <c r="BH296" s="58">
        <f t="shared" si="45"/>
        <v>0</v>
      </c>
      <c r="BJ296" s="18" t="s">
        <v>241</v>
      </c>
      <c r="BK296" s="18" t="str">
        <f t="shared" si="44"/>
        <v>066OBIONHORNBEAK</v>
      </c>
    </row>
    <row r="297" spans="1:63" x14ac:dyDescent="0.25">
      <c r="A297" s="18" t="s">
        <v>242</v>
      </c>
      <c r="B297" s="18" t="s">
        <v>472</v>
      </c>
      <c r="C297" s="18" t="s">
        <v>481</v>
      </c>
      <c r="D297" s="53">
        <f>VLOOKUP($BK297,[1]TaxYear2019!$A$2:$J$433,5,FALSE)</f>
        <v>1.9</v>
      </c>
      <c r="E297" s="54">
        <f>VLOOKUP($BK297,[1]TaxYear2019!$A$2:$J$433,6,FALSE)</f>
        <v>1.4438</v>
      </c>
      <c r="F297" s="55">
        <f>VLOOKUP($BK297,[1]TaxYear2019!$A$2:$J$433,7,FALSE)</f>
        <v>0.38390000000000002</v>
      </c>
      <c r="J297" s="54">
        <f>VLOOKUP($BK297,[1]TaxYear2020!$A$2:$J$433,5,FALSE)</f>
        <v>1.9</v>
      </c>
      <c r="K297" s="54">
        <f>VLOOKUP($BK297,[1]TaxYear2020!$A$2:$J$433,6,FALSE)</f>
        <v>1.4438</v>
      </c>
      <c r="L297" s="55">
        <f>VLOOKUP($BK297,[1]TaxYear2020!$A$2:$J$433,7,FALSE)</f>
        <v>0.41</v>
      </c>
      <c r="P297" s="54">
        <f>VLOOKUP($BK297,[1]TaxYear2021!$A$2:$J$433,5,FALSE)</f>
        <v>1.9</v>
      </c>
      <c r="Q297" s="54">
        <f>VLOOKUP($BK297,[1]TaxYear2021!$A$2:$J$433,6,FALSE)</f>
        <v>1.4438</v>
      </c>
      <c r="R297" s="54">
        <f>VLOOKUP($BK297,[1]TaxYear2021!$A$2:$J$433,7,FALSE)</f>
        <v>0.41</v>
      </c>
      <c r="V297" s="54">
        <f>VLOOKUP($BK297,[1]TaxYear2022!$A$2:$J$433,5,FALSE)</f>
        <v>1.9</v>
      </c>
      <c r="W297" s="54">
        <f>VLOOKUP($BK297,[1]TaxYear2022!$A$2:$J$433,6,FALSE)</f>
        <v>1.4438</v>
      </c>
      <c r="X297" s="55">
        <f>VLOOKUP($BK297,[1]TaxYear2022!$A$2:$J$433,7,FALSE)</f>
        <v>0.41</v>
      </c>
      <c r="Y297" s="53">
        <f t="shared" ref="Y297:Y304" si="51">1.1653+0.2151</f>
        <v>1.3804000000000001</v>
      </c>
      <c r="Z297" s="54">
        <v>1.0178</v>
      </c>
      <c r="AA297" s="54">
        <v>0.29260000000000003</v>
      </c>
      <c r="AB297" s="54">
        <f>VLOOKUP($BK297,[1]TaxYear2023!$A$2:$J$433,5,FALSE)</f>
        <v>1.3804000000000001</v>
      </c>
      <c r="AC297" s="54">
        <f>VLOOKUP($BK297,[1]TaxYear2023!$A$2:$J$433,6,FALSE)</f>
        <v>1.0178</v>
      </c>
      <c r="AD297" s="55">
        <f>VLOOKUP($BK297,[1]TaxYear2023!$A$2:$J$433,7,FALSE)</f>
        <v>0.29260000000000003</v>
      </c>
      <c r="AH297" s="54">
        <f>VLOOKUP($BK297,[1]TaxYear2024!$A$2:$J$433,5,FALSE)</f>
        <v>1.3804000000000001</v>
      </c>
      <c r="AI297" s="54">
        <f>VLOOKUP($BK297,[1]TaxYear2024!$A$2:$J$433,6,FALSE)</f>
        <v>0.98580000000000001</v>
      </c>
      <c r="AJ297" s="55">
        <f>VLOOKUP($BK297,[1]TaxYear2024!$A$2:$J$433,7,FALSE)</f>
        <v>0.28389999999999999</v>
      </c>
      <c r="AN297" s="54">
        <f>VLOOKUP($BK297,[1]TaxYear2025!$A$2:$J$433,5,FALSE)</f>
        <v>1.3804000000000001</v>
      </c>
      <c r="AO297" s="54">
        <f>VLOOKUP($BK297,[1]TaxYear2025!$A$2:$J$433,6,FALSE)</f>
        <v>1.0358000000000001</v>
      </c>
      <c r="AP297" s="55">
        <f>VLOOKUP($BK297,[1]TaxYear2025!$A$2:$J$433,7,FALSE)</f>
        <v>0.32</v>
      </c>
      <c r="AQ297" s="56">
        <f t="shared" si="47"/>
        <v>0</v>
      </c>
      <c r="AR297" s="56">
        <f t="shared" si="47"/>
        <v>0</v>
      </c>
      <c r="AS297" s="56">
        <f t="shared" si="47"/>
        <v>6.7986454805939012E-2</v>
      </c>
      <c r="AT297" s="57">
        <f t="shared" si="48"/>
        <v>0</v>
      </c>
      <c r="AU297" s="56">
        <f t="shared" si="48"/>
        <v>0</v>
      </c>
      <c r="AV297" s="58">
        <f t="shared" si="48"/>
        <v>0</v>
      </c>
      <c r="AW297" s="56">
        <f t="shared" si="49"/>
        <v>0</v>
      </c>
      <c r="AX297" s="56">
        <f t="shared" si="49"/>
        <v>0</v>
      </c>
      <c r="AY297" s="58">
        <f t="shared" si="49"/>
        <v>0</v>
      </c>
      <c r="AZ297" s="56">
        <f t="shared" si="50"/>
        <v>0</v>
      </c>
      <c r="BA297" s="56">
        <f t="shared" si="50"/>
        <v>0</v>
      </c>
      <c r="BB297" s="58">
        <f t="shared" si="50"/>
        <v>0</v>
      </c>
      <c r="BC297" s="56">
        <f t="shared" si="46"/>
        <v>0</v>
      </c>
      <c r="BD297" s="56">
        <f t="shared" si="46"/>
        <v>-3.144036156415797E-2</v>
      </c>
      <c r="BE297" s="58">
        <f t="shared" si="46"/>
        <v>-2.9733424470266723E-2</v>
      </c>
      <c r="BF297" s="56">
        <f t="shared" si="45"/>
        <v>0</v>
      </c>
      <c r="BG297" s="56">
        <f t="shared" si="45"/>
        <v>5.0720227226618064E-2</v>
      </c>
      <c r="BH297" s="58">
        <f t="shared" si="45"/>
        <v>0.12715744980626997</v>
      </c>
      <c r="BJ297" s="18" t="s">
        <v>241</v>
      </c>
      <c r="BK297" s="18" t="str">
        <f t="shared" si="44"/>
        <v>066OBIONKENTONKENTON SSD</v>
      </c>
    </row>
    <row r="298" spans="1:63" x14ac:dyDescent="0.25">
      <c r="A298" s="18" t="s">
        <v>242</v>
      </c>
      <c r="B298" s="18" t="s">
        <v>472</v>
      </c>
      <c r="D298" s="53">
        <f>VLOOKUP($BK298,[1]TaxYear2019!$A$2:$J$433,5,FALSE)</f>
        <v>1.9</v>
      </c>
      <c r="E298" s="54">
        <f>VLOOKUP($BK298,[1]TaxYear2019!$A$2:$J$433,6,FALSE)</f>
        <v>1.4438</v>
      </c>
      <c r="F298" s="55">
        <f>VLOOKUP($BK298,[1]TaxYear2019!$A$2:$J$433,7,FALSE)</f>
        <v>0</v>
      </c>
      <c r="J298" s="54">
        <f>VLOOKUP($BK298,[1]TaxYear2020!$A$2:$J$433,5,FALSE)</f>
        <v>1.9</v>
      </c>
      <c r="K298" s="54">
        <f>VLOOKUP($BK298,[1]TaxYear2020!$A$2:$J$433,6,FALSE)</f>
        <v>1.4438</v>
      </c>
      <c r="L298" s="55">
        <f>VLOOKUP($BK298,[1]TaxYear2020!$A$2:$J$433,7,FALSE)</f>
        <v>0</v>
      </c>
      <c r="P298" s="54">
        <f>VLOOKUP($BK298,[1]TaxYear2021!$A$2:$J$433,5,FALSE)</f>
        <v>1.9</v>
      </c>
      <c r="Q298" s="54">
        <f>VLOOKUP($BK298,[1]TaxYear2021!$A$2:$J$433,6,FALSE)</f>
        <v>1.4438</v>
      </c>
      <c r="R298" s="54">
        <f>VLOOKUP($BK298,[1]TaxYear2021!$A$2:$J$433,7,FALSE)</f>
        <v>0</v>
      </c>
      <c r="V298" s="54">
        <f>VLOOKUP($BK298,[1]TaxYear2022!$A$2:$J$433,5,FALSE)</f>
        <v>1.9</v>
      </c>
      <c r="W298" s="54">
        <f>VLOOKUP($BK298,[1]TaxYear2022!$A$2:$J$433,6,FALSE)</f>
        <v>1.4438</v>
      </c>
      <c r="X298" s="55">
        <f>VLOOKUP($BK298,[1]TaxYear2022!$A$2:$J$433,7,FALSE)</f>
        <v>0</v>
      </c>
      <c r="Y298" s="53">
        <f t="shared" si="51"/>
        <v>1.3804000000000001</v>
      </c>
      <c r="Z298" s="54">
        <v>1.0178</v>
      </c>
      <c r="AB298" s="54">
        <f>VLOOKUP($BK298,[1]TaxYear2023!$A$2:$J$433,5,FALSE)</f>
        <v>1.3804000000000001</v>
      </c>
      <c r="AC298" s="54">
        <f>VLOOKUP($BK298,[1]TaxYear2023!$A$2:$J$433,6,FALSE)</f>
        <v>1.0178</v>
      </c>
      <c r="AD298" s="55">
        <f>VLOOKUP($BK298,[1]TaxYear2023!$A$2:$J$433,7,FALSE)</f>
        <v>0</v>
      </c>
      <c r="AH298" s="54">
        <f>VLOOKUP($BK298,[1]TaxYear2024!$A$2:$J$433,5,FALSE)</f>
        <v>1.3804000000000001</v>
      </c>
      <c r="AI298" s="54">
        <f>VLOOKUP($BK298,[1]TaxYear2024!$A$2:$J$433,6,FALSE)</f>
        <v>0.98580000000000001</v>
      </c>
      <c r="AJ298" s="55">
        <f>VLOOKUP($BK298,[1]TaxYear2024!$A$2:$J$433,7,FALSE)</f>
        <v>0</v>
      </c>
      <c r="AN298" s="54">
        <f>VLOOKUP($BK298,[1]TaxYear2025!$A$2:$J$433,5,FALSE)</f>
        <v>1.3804000000000001</v>
      </c>
      <c r="AO298" s="54">
        <f>VLOOKUP($BK298,[1]TaxYear2025!$A$2:$J$433,6,FALSE)</f>
        <v>1.0358000000000001</v>
      </c>
      <c r="AP298" s="55">
        <f>VLOOKUP($BK298,[1]TaxYear2025!$A$2:$J$433,7,FALSE)</f>
        <v>0</v>
      </c>
      <c r="AQ298" s="56">
        <f t="shared" si="47"/>
        <v>0</v>
      </c>
      <c r="AR298" s="56">
        <f t="shared" si="47"/>
        <v>0</v>
      </c>
      <c r="AS298" s="56">
        <f t="shared" si="47"/>
        <v>0</v>
      </c>
      <c r="AT298" s="57">
        <f t="shared" si="48"/>
        <v>0</v>
      </c>
      <c r="AU298" s="56">
        <f t="shared" si="48"/>
        <v>0</v>
      </c>
      <c r="AV298" s="58">
        <f t="shared" si="48"/>
        <v>0</v>
      </c>
      <c r="AW298" s="56">
        <f t="shared" si="49"/>
        <v>0</v>
      </c>
      <c r="AX298" s="56">
        <f t="shared" si="49"/>
        <v>0</v>
      </c>
      <c r="AY298" s="58">
        <f t="shared" si="49"/>
        <v>0</v>
      </c>
      <c r="AZ298" s="56">
        <f t="shared" si="50"/>
        <v>0</v>
      </c>
      <c r="BA298" s="56">
        <f t="shared" si="50"/>
        <v>0</v>
      </c>
      <c r="BB298" s="58">
        <f t="shared" si="50"/>
        <v>0</v>
      </c>
      <c r="BC298" s="56">
        <f t="shared" si="46"/>
        <v>0</v>
      </c>
      <c r="BD298" s="56">
        <f t="shared" si="46"/>
        <v>-3.144036156415797E-2</v>
      </c>
      <c r="BE298" s="58">
        <f t="shared" si="46"/>
        <v>0</v>
      </c>
      <c r="BF298" s="56">
        <f t="shared" si="45"/>
        <v>0</v>
      </c>
      <c r="BG298" s="56">
        <f t="shared" si="45"/>
        <v>5.0720227226618064E-2</v>
      </c>
      <c r="BH298" s="58">
        <f t="shared" si="45"/>
        <v>0</v>
      </c>
      <c r="BJ298" s="18" t="s">
        <v>241</v>
      </c>
      <c r="BK298" s="18" t="str">
        <f t="shared" si="44"/>
        <v>066OBIONKENTON</v>
      </c>
    </row>
    <row r="299" spans="1:63" x14ac:dyDescent="0.25">
      <c r="A299" s="18" t="s">
        <v>242</v>
      </c>
      <c r="B299" s="18" t="s">
        <v>591</v>
      </c>
      <c r="D299" s="53">
        <f>VLOOKUP($BK299,[1]TaxYear2019!$A$2:$J$433,5,FALSE)</f>
        <v>1.9</v>
      </c>
      <c r="E299" s="54">
        <f>VLOOKUP($BK299,[1]TaxYear2019!$A$2:$J$433,6,FALSE)</f>
        <v>1.7391000000000001</v>
      </c>
      <c r="F299" s="55">
        <f>VLOOKUP($BK299,[1]TaxYear2019!$A$2:$J$433,7,FALSE)</f>
        <v>0</v>
      </c>
      <c r="J299" s="54">
        <f>VLOOKUP($BK299,[1]TaxYear2020!$A$2:$J$433,5,FALSE)</f>
        <v>1.9</v>
      </c>
      <c r="K299" s="54">
        <f>VLOOKUP($BK299,[1]TaxYear2020!$A$2:$J$433,6,FALSE)</f>
        <v>1.7391000000000001</v>
      </c>
      <c r="L299" s="55">
        <f>VLOOKUP($BK299,[1]TaxYear2020!$A$2:$J$433,7,FALSE)</f>
        <v>0</v>
      </c>
      <c r="P299" s="54">
        <f>VLOOKUP($BK299,[1]TaxYear2021!$A$2:$J$433,5,FALSE)</f>
        <v>1.9</v>
      </c>
      <c r="Q299" s="54">
        <f>VLOOKUP($BK299,[1]TaxYear2021!$A$2:$J$433,6,FALSE)</f>
        <v>1.7391000000000001</v>
      </c>
      <c r="R299" s="54">
        <f>VLOOKUP($BK299,[1]TaxYear2021!$A$2:$J$433,7,FALSE)</f>
        <v>0</v>
      </c>
      <c r="V299" s="54">
        <f>VLOOKUP($BK299,[1]TaxYear2022!$A$2:$J$433,5,FALSE)</f>
        <v>1.9</v>
      </c>
      <c r="W299" s="54">
        <f>VLOOKUP($BK299,[1]TaxYear2022!$A$2:$J$433,6,FALSE)</f>
        <v>1.7391000000000001</v>
      </c>
      <c r="X299" s="55">
        <f>VLOOKUP($BK299,[1]TaxYear2022!$A$2:$J$433,7,FALSE)</f>
        <v>0</v>
      </c>
      <c r="Y299" s="53">
        <f t="shared" si="51"/>
        <v>1.3804000000000001</v>
      </c>
      <c r="Z299" s="54">
        <v>1.1638999999999999</v>
      </c>
      <c r="AB299" s="54">
        <f>VLOOKUP($BK299,[1]TaxYear2023!$A$2:$J$433,5,FALSE)</f>
        <v>1.3804000000000001</v>
      </c>
      <c r="AC299" s="54">
        <f>VLOOKUP($BK299,[1]TaxYear2023!$A$2:$J$433,6,FALSE)</f>
        <v>1.1638999999999999</v>
      </c>
      <c r="AD299" s="55">
        <f>VLOOKUP($BK299,[1]TaxYear2023!$A$2:$J$433,7,FALSE)</f>
        <v>0</v>
      </c>
      <c r="AH299" s="54">
        <f>VLOOKUP($BK299,[1]TaxYear2024!$A$2:$J$433,5,FALSE)</f>
        <v>1.3804000000000001</v>
      </c>
      <c r="AI299" s="54">
        <f>VLOOKUP($BK299,[1]TaxYear2024!$A$2:$J$433,6,FALSE)</f>
        <v>1.1638999999999999</v>
      </c>
      <c r="AJ299" s="55">
        <f>VLOOKUP($BK299,[1]TaxYear2024!$A$2:$J$433,7,FALSE)</f>
        <v>0</v>
      </c>
      <c r="AN299" s="54">
        <f>VLOOKUP($BK299,[1]TaxYear2025!$A$2:$J$433,5,FALSE)</f>
        <v>1.3804000000000001</v>
      </c>
      <c r="AO299" s="54">
        <f>VLOOKUP($BK299,[1]TaxYear2025!$A$2:$J$433,6,FALSE)</f>
        <v>1.1638999999999999</v>
      </c>
      <c r="AP299" s="55">
        <f>VLOOKUP($BK299,[1]TaxYear2025!$A$2:$J$433,7,FALSE)</f>
        <v>0</v>
      </c>
      <c r="AQ299" s="56">
        <f t="shared" si="47"/>
        <v>0</v>
      </c>
      <c r="AR299" s="56">
        <f t="shared" si="47"/>
        <v>0</v>
      </c>
      <c r="AS299" s="56">
        <f t="shared" si="47"/>
        <v>0</v>
      </c>
      <c r="AT299" s="57">
        <f t="shared" si="48"/>
        <v>0</v>
      </c>
      <c r="AU299" s="56">
        <f t="shared" si="48"/>
        <v>0</v>
      </c>
      <c r="AV299" s="58">
        <f t="shared" si="48"/>
        <v>0</v>
      </c>
      <c r="AW299" s="56">
        <f t="shared" si="49"/>
        <v>0</v>
      </c>
      <c r="AX299" s="56">
        <f t="shared" si="49"/>
        <v>0</v>
      </c>
      <c r="AY299" s="58">
        <f t="shared" si="49"/>
        <v>0</v>
      </c>
      <c r="AZ299" s="56">
        <f t="shared" si="50"/>
        <v>0</v>
      </c>
      <c r="BA299" s="56">
        <f t="shared" si="50"/>
        <v>0</v>
      </c>
      <c r="BB299" s="58">
        <f t="shared" si="50"/>
        <v>0</v>
      </c>
      <c r="BC299" s="56">
        <f t="shared" si="46"/>
        <v>0</v>
      </c>
      <c r="BD299" s="56">
        <f t="shared" si="46"/>
        <v>0</v>
      </c>
      <c r="BE299" s="58">
        <f t="shared" si="46"/>
        <v>0</v>
      </c>
      <c r="BF299" s="56">
        <f t="shared" si="45"/>
        <v>0</v>
      </c>
      <c r="BG299" s="56">
        <f t="shared" si="45"/>
        <v>0</v>
      </c>
      <c r="BH299" s="58">
        <f t="shared" si="45"/>
        <v>0</v>
      </c>
      <c r="BJ299" s="18" t="s">
        <v>241</v>
      </c>
      <c r="BK299" s="18" t="str">
        <f t="shared" si="44"/>
        <v>066OBIONOBION CITY</v>
      </c>
    </row>
    <row r="300" spans="1:63" x14ac:dyDescent="0.25">
      <c r="A300" s="18" t="s">
        <v>242</v>
      </c>
      <c r="B300" s="18" t="s">
        <v>592</v>
      </c>
      <c r="D300" s="53">
        <f>VLOOKUP($BK300,[1]TaxYear2019!$A$2:$J$433,5,FALSE)</f>
        <v>1.9</v>
      </c>
      <c r="E300" s="54">
        <f>VLOOKUP($BK300,[1]TaxYear2019!$A$2:$J$433,6,FALSE)</f>
        <v>1.9463999999999999</v>
      </c>
      <c r="F300" s="55">
        <f>VLOOKUP($BK300,[1]TaxYear2019!$A$2:$J$433,7,FALSE)</f>
        <v>0</v>
      </c>
      <c r="J300" s="54">
        <f>VLOOKUP($BK300,[1]TaxYear2020!$A$2:$J$433,5,FALSE)</f>
        <v>1.9</v>
      </c>
      <c r="K300" s="54">
        <f>VLOOKUP($BK300,[1]TaxYear2020!$A$2:$J$433,6,FALSE)</f>
        <v>1.9463999999999999</v>
      </c>
      <c r="L300" s="55">
        <f>VLOOKUP($BK300,[1]TaxYear2020!$A$2:$J$433,7,FALSE)</f>
        <v>0</v>
      </c>
      <c r="P300" s="54">
        <f>VLOOKUP($BK300,[1]TaxYear2021!$A$2:$J$433,5,FALSE)</f>
        <v>1.9</v>
      </c>
      <c r="Q300" s="54">
        <f>VLOOKUP($BK300,[1]TaxYear2021!$A$2:$J$433,6,FALSE)</f>
        <v>1.9463999999999999</v>
      </c>
      <c r="R300" s="54">
        <f>VLOOKUP($BK300,[1]TaxYear2021!$A$2:$J$433,7,FALSE)</f>
        <v>0</v>
      </c>
      <c r="V300" s="54">
        <f>VLOOKUP($BK300,[1]TaxYear2022!$A$2:$J$433,5,FALSE)</f>
        <v>1.9</v>
      </c>
      <c r="W300" s="54">
        <f>VLOOKUP($BK300,[1]TaxYear2022!$A$2:$J$433,6,FALSE)</f>
        <v>1.9463999999999999</v>
      </c>
      <c r="X300" s="55">
        <f>VLOOKUP($BK300,[1]TaxYear2022!$A$2:$J$433,7,FALSE)</f>
        <v>0</v>
      </c>
      <c r="Y300" s="53">
        <f t="shared" si="51"/>
        <v>1.3804000000000001</v>
      </c>
      <c r="Z300" s="54">
        <v>1.3088</v>
      </c>
      <c r="AB300" s="54">
        <f>VLOOKUP($BK300,[1]TaxYear2023!$A$2:$J$433,5,FALSE)</f>
        <v>1.3804000000000001</v>
      </c>
      <c r="AC300" s="54">
        <f>VLOOKUP($BK300,[1]TaxYear2023!$A$2:$J$433,6,FALSE)</f>
        <v>1.3</v>
      </c>
      <c r="AD300" s="55">
        <f>VLOOKUP($BK300,[1]TaxYear2023!$A$2:$J$433,7,FALSE)</f>
        <v>0</v>
      </c>
      <c r="AH300" s="54">
        <f>VLOOKUP($BK300,[1]TaxYear2024!$A$2:$J$433,5,FALSE)</f>
        <v>1.3804000000000001</v>
      </c>
      <c r="AI300" s="54">
        <f>VLOOKUP($BK300,[1]TaxYear2024!$A$2:$J$433,6,FALSE)</f>
        <v>1.3</v>
      </c>
      <c r="AJ300" s="55">
        <f>VLOOKUP($BK300,[1]TaxYear2024!$A$2:$J$433,7,FALSE)</f>
        <v>0</v>
      </c>
      <c r="AN300" s="54">
        <f>VLOOKUP($BK300,[1]TaxYear2025!$A$2:$J$433,5,FALSE)</f>
        <v>1.3804000000000001</v>
      </c>
      <c r="AO300" s="54">
        <f>VLOOKUP($BK300,[1]TaxYear2025!$A$2:$J$433,6,FALSE)</f>
        <v>1.3088</v>
      </c>
      <c r="AP300" s="55">
        <f>VLOOKUP($BK300,[1]TaxYear2025!$A$2:$J$433,7,FALSE)</f>
        <v>0</v>
      </c>
      <c r="AQ300" s="56">
        <f t="shared" si="47"/>
        <v>0</v>
      </c>
      <c r="AR300" s="56">
        <f t="shared" si="47"/>
        <v>0</v>
      </c>
      <c r="AS300" s="56">
        <f t="shared" si="47"/>
        <v>0</v>
      </c>
      <c r="AT300" s="57">
        <f t="shared" si="48"/>
        <v>0</v>
      </c>
      <c r="AU300" s="56">
        <f t="shared" si="48"/>
        <v>0</v>
      </c>
      <c r="AV300" s="58">
        <f t="shared" si="48"/>
        <v>0</v>
      </c>
      <c r="AW300" s="56">
        <f t="shared" si="49"/>
        <v>0</v>
      </c>
      <c r="AX300" s="56">
        <f t="shared" si="49"/>
        <v>0</v>
      </c>
      <c r="AY300" s="58">
        <f t="shared" si="49"/>
        <v>0</v>
      </c>
      <c r="AZ300" s="56">
        <f t="shared" si="50"/>
        <v>0</v>
      </c>
      <c r="BA300" s="56">
        <f t="shared" si="50"/>
        <v>-6.723716381417999E-3</v>
      </c>
      <c r="BB300" s="58">
        <f t="shared" si="50"/>
        <v>0</v>
      </c>
      <c r="BC300" s="56">
        <f t="shared" si="46"/>
        <v>0</v>
      </c>
      <c r="BD300" s="56">
        <f t="shared" si="46"/>
        <v>0</v>
      </c>
      <c r="BE300" s="58">
        <f t="shared" si="46"/>
        <v>0</v>
      </c>
      <c r="BF300" s="56">
        <f t="shared" si="45"/>
        <v>0</v>
      </c>
      <c r="BG300" s="56">
        <f t="shared" si="45"/>
        <v>6.7692307692306386E-3</v>
      </c>
      <c r="BH300" s="58">
        <f t="shared" si="45"/>
        <v>0</v>
      </c>
      <c r="BJ300" s="18" t="s">
        <v>241</v>
      </c>
      <c r="BK300" s="18" t="str">
        <f t="shared" si="44"/>
        <v>066OBIONRIVES</v>
      </c>
    </row>
    <row r="301" spans="1:63" x14ac:dyDescent="0.25">
      <c r="A301" s="18" t="s">
        <v>242</v>
      </c>
      <c r="B301" s="18" t="s">
        <v>593</v>
      </c>
      <c r="D301" s="53">
        <f>VLOOKUP($BK301,[1]TaxYear2019!$A$2:$J$433,5,FALSE)</f>
        <v>1.9</v>
      </c>
      <c r="E301" s="54">
        <f>VLOOKUP($BK301,[1]TaxYear2019!$A$2:$J$433,6,FALSE)</f>
        <v>1.0812999999999999</v>
      </c>
      <c r="F301" s="55">
        <f>VLOOKUP($BK301,[1]TaxYear2019!$A$2:$J$433,7,FALSE)</f>
        <v>0</v>
      </c>
      <c r="J301" s="54">
        <f>VLOOKUP($BK301,[1]TaxYear2020!$A$2:$J$433,5,FALSE)</f>
        <v>1.9</v>
      </c>
      <c r="K301" s="54">
        <f>VLOOKUP($BK301,[1]TaxYear2020!$A$2:$J$433,6,FALSE)</f>
        <v>1.0812999999999999</v>
      </c>
      <c r="L301" s="55">
        <f>VLOOKUP($BK301,[1]TaxYear2020!$A$2:$J$433,7,FALSE)</f>
        <v>0</v>
      </c>
      <c r="P301" s="54">
        <f>VLOOKUP($BK301,[1]TaxYear2021!$A$2:$J$433,5,FALSE)</f>
        <v>1.9</v>
      </c>
      <c r="Q301" s="54">
        <f>VLOOKUP($BK301,[1]TaxYear2021!$A$2:$J$433,6,FALSE)</f>
        <v>1.08</v>
      </c>
      <c r="R301" s="54">
        <f>VLOOKUP($BK301,[1]TaxYear2021!$A$2:$J$433,7,FALSE)</f>
        <v>0</v>
      </c>
      <c r="V301" s="54">
        <f>VLOOKUP($BK301,[1]TaxYear2022!$A$2:$J$433,5,FALSE)</f>
        <v>1.9</v>
      </c>
      <c r="W301" s="54">
        <f>VLOOKUP($BK301,[1]TaxYear2022!$A$2:$J$433,6,FALSE)</f>
        <v>1.08</v>
      </c>
      <c r="X301" s="55">
        <f>VLOOKUP($BK301,[1]TaxYear2022!$A$2:$J$433,7,FALSE)</f>
        <v>0</v>
      </c>
      <c r="Y301" s="53">
        <f t="shared" si="51"/>
        <v>1.3804000000000001</v>
      </c>
      <c r="Z301" s="54">
        <v>0.75719999999999998</v>
      </c>
      <c r="AB301" s="54">
        <f>VLOOKUP($BK301,[1]TaxYear2023!$A$2:$J$433,5,FALSE)</f>
        <v>1.3804000000000001</v>
      </c>
      <c r="AC301" s="54">
        <f>VLOOKUP($BK301,[1]TaxYear2023!$A$2:$J$433,6,FALSE)</f>
        <v>0.75719999999999998</v>
      </c>
      <c r="AD301" s="55">
        <f>VLOOKUP($BK301,[1]TaxYear2023!$A$2:$J$433,7,FALSE)</f>
        <v>0</v>
      </c>
      <c r="AH301" s="54">
        <f>VLOOKUP($BK301,[1]TaxYear2024!$A$2:$J$433,5,FALSE)</f>
        <v>1.3804000000000001</v>
      </c>
      <c r="AI301" s="54">
        <f>VLOOKUP($BK301,[1]TaxYear2024!$A$2:$J$433,6,FALSE)</f>
        <v>0.75719999999999998</v>
      </c>
      <c r="AJ301" s="55">
        <f>VLOOKUP($BK301,[1]TaxYear2024!$A$2:$J$433,7,FALSE)</f>
        <v>0</v>
      </c>
      <c r="AN301" s="54">
        <f>VLOOKUP($BK301,[1]TaxYear2025!$A$2:$J$433,5,FALSE)</f>
        <v>1.3804000000000001</v>
      </c>
      <c r="AO301" s="54">
        <f>VLOOKUP($BK301,[1]TaxYear2025!$A$2:$J$433,6,FALSE)</f>
        <v>0.87</v>
      </c>
      <c r="AP301" s="55">
        <f>VLOOKUP($BK301,[1]TaxYear2025!$A$2:$J$433,7,FALSE)</f>
        <v>0</v>
      </c>
      <c r="AQ301" s="56">
        <f t="shared" si="47"/>
        <v>0</v>
      </c>
      <c r="AR301" s="56">
        <f t="shared" si="47"/>
        <v>0</v>
      </c>
      <c r="AS301" s="56">
        <f t="shared" si="47"/>
        <v>0</v>
      </c>
      <c r="AT301" s="57">
        <f t="shared" si="48"/>
        <v>0</v>
      </c>
      <c r="AU301" s="56">
        <f t="shared" si="48"/>
        <v>-1.202256543049951E-3</v>
      </c>
      <c r="AV301" s="58">
        <f t="shared" si="48"/>
        <v>0</v>
      </c>
      <c r="AW301" s="56">
        <f t="shared" si="49"/>
        <v>0</v>
      </c>
      <c r="AX301" s="56">
        <f t="shared" si="49"/>
        <v>0</v>
      </c>
      <c r="AY301" s="58">
        <f t="shared" si="49"/>
        <v>0</v>
      </c>
      <c r="AZ301" s="56">
        <f t="shared" si="50"/>
        <v>0</v>
      </c>
      <c r="BA301" s="56">
        <f t="shared" si="50"/>
        <v>0</v>
      </c>
      <c r="BB301" s="58">
        <f t="shared" si="50"/>
        <v>0</v>
      </c>
      <c r="BC301" s="56">
        <f t="shared" si="46"/>
        <v>0</v>
      </c>
      <c r="BD301" s="56">
        <f t="shared" si="46"/>
        <v>0</v>
      </c>
      <c r="BE301" s="58">
        <f t="shared" si="46"/>
        <v>0</v>
      </c>
      <c r="BF301" s="56">
        <f t="shared" si="45"/>
        <v>0</v>
      </c>
      <c r="BG301" s="56">
        <f t="shared" si="45"/>
        <v>0.14896988906497621</v>
      </c>
      <c r="BH301" s="58">
        <f t="shared" si="45"/>
        <v>0</v>
      </c>
      <c r="BJ301" s="18" t="s">
        <v>241</v>
      </c>
      <c r="BK301" s="18" t="str">
        <f t="shared" si="44"/>
        <v>066OBIONSAMBURG</v>
      </c>
    </row>
    <row r="302" spans="1:63" x14ac:dyDescent="0.25">
      <c r="A302" s="18" t="s">
        <v>242</v>
      </c>
      <c r="B302" s="18" t="s">
        <v>594</v>
      </c>
      <c r="D302" s="53">
        <f>VLOOKUP($BK302,[1]TaxYear2019!$A$2:$J$433,5,FALSE)</f>
        <v>1.9</v>
      </c>
      <c r="E302" s="54">
        <f>VLOOKUP($BK302,[1]TaxYear2019!$A$2:$J$433,6,FALSE)</f>
        <v>1.6748000000000001</v>
      </c>
      <c r="F302" s="55">
        <f>VLOOKUP($BK302,[1]TaxYear2019!$A$2:$J$433,7,FALSE)</f>
        <v>0</v>
      </c>
      <c r="J302" s="54">
        <f>VLOOKUP($BK302,[1]TaxYear2020!$A$2:$J$433,5,FALSE)</f>
        <v>1.9</v>
      </c>
      <c r="K302" s="54">
        <f>VLOOKUP($BK302,[1]TaxYear2020!$A$2:$J$433,6,FALSE)</f>
        <v>1.6748000000000001</v>
      </c>
      <c r="L302" s="55">
        <f>VLOOKUP($BK302,[1]TaxYear2020!$A$2:$J$433,7,FALSE)</f>
        <v>0</v>
      </c>
      <c r="P302" s="54">
        <f>VLOOKUP($BK302,[1]TaxYear2021!$A$2:$J$433,5,FALSE)</f>
        <v>1.9</v>
      </c>
      <c r="Q302" s="54">
        <f>VLOOKUP($BK302,[1]TaxYear2021!$A$2:$J$433,6,FALSE)</f>
        <v>1.7747999999999999</v>
      </c>
      <c r="R302" s="54">
        <f>VLOOKUP($BK302,[1]TaxYear2021!$A$2:$J$433,7,FALSE)</f>
        <v>0</v>
      </c>
      <c r="V302" s="54">
        <f>VLOOKUP($BK302,[1]TaxYear2022!$A$2:$J$433,5,FALSE)</f>
        <v>1.9</v>
      </c>
      <c r="W302" s="54">
        <f>VLOOKUP($BK302,[1]TaxYear2022!$A$2:$J$433,6,FALSE)</f>
        <v>1.79</v>
      </c>
      <c r="X302" s="55">
        <f>VLOOKUP($BK302,[1]TaxYear2022!$A$2:$J$433,7,FALSE)</f>
        <v>0</v>
      </c>
      <c r="Y302" s="53">
        <f t="shared" si="51"/>
        <v>1.3804000000000001</v>
      </c>
      <c r="Z302" s="54">
        <v>1.1348</v>
      </c>
      <c r="AB302" s="54">
        <f>VLOOKUP($BK302,[1]TaxYear2023!$A$2:$J$433,5,FALSE)</f>
        <v>1.3804000000000001</v>
      </c>
      <c r="AC302" s="54">
        <f>VLOOKUP($BK302,[1]TaxYear2023!$A$2:$J$433,6,FALSE)</f>
        <v>1.1348</v>
      </c>
      <c r="AD302" s="55">
        <f>VLOOKUP($BK302,[1]TaxYear2023!$A$2:$J$433,7,FALSE)</f>
        <v>0</v>
      </c>
      <c r="AH302" s="54">
        <f>VLOOKUP($BK302,[1]TaxYear2024!$A$2:$J$433,5,FALSE)</f>
        <v>1.3804000000000001</v>
      </c>
      <c r="AI302" s="54">
        <f>VLOOKUP($BK302,[1]TaxYear2024!$A$2:$J$433,6,FALSE)</f>
        <v>1.2</v>
      </c>
      <c r="AJ302" s="55">
        <f>VLOOKUP($BK302,[1]TaxYear2024!$A$2:$J$433,7,FALSE)</f>
        <v>0</v>
      </c>
      <c r="AN302" s="54">
        <f>VLOOKUP($BK302,[1]TaxYear2025!$A$2:$J$433,5,FALSE)</f>
        <v>1.3804000000000001</v>
      </c>
      <c r="AO302" s="54">
        <f>VLOOKUP($BK302,[1]TaxYear2025!$A$2:$J$433,6,FALSE)</f>
        <v>1.2</v>
      </c>
      <c r="AP302" s="55">
        <f>VLOOKUP($BK302,[1]TaxYear2025!$A$2:$J$433,7,FALSE)</f>
        <v>0</v>
      </c>
      <c r="AQ302" s="56">
        <f t="shared" si="47"/>
        <v>0</v>
      </c>
      <c r="AR302" s="56">
        <f t="shared" si="47"/>
        <v>0</v>
      </c>
      <c r="AS302" s="56">
        <f t="shared" si="47"/>
        <v>0</v>
      </c>
      <c r="AT302" s="57">
        <f t="shared" si="48"/>
        <v>0</v>
      </c>
      <c r="AU302" s="56">
        <f t="shared" si="48"/>
        <v>5.9708621925005811E-2</v>
      </c>
      <c r="AV302" s="58">
        <f t="shared" si="48"/>
        <v>0</v>
      </c>
      <c r="AW302" s="56">
        <f t="shared" si="49"/>
        <v>0</v>
      </c>
      <c r="AX302" s="56">
        <f t="shared" si="49"/>
        <v>8.5643452783412677E-3</v>
      </c>
      <c r="AY302" s="58">
        <f t="shared" si="49"/>
        <v>0</v>
      </c>
      <c r="AZ302" s="56">
        <f t="shared" si="50"/>
        <v>0</v>
      </c>
      <c r="BA302" s="56">
        <f t="shared" si="50"/>
        <v>0</v>
      </c>
      <c r="BB302" s="58">
        <f t="shared" si="50"/>
        <v>0</v>
      </c>
      <c r="BC302" s="56">
        <f t="shared" si="46"/>
        <v>0</v>
      </c>
      <c r="BD302" s="56">
        <f t="shared" si="46"/>
        <v>5.7455058160028161E-2</v>
      </c>
      <c r="BE302" s="58">
        <f t="shared" si="46"/>
        <v>0</v>
      </c>
      <c r="BF302" s="56">
        <f t="shared" si="45"/>
        <v>0</v>
      </c>
      <c r="BG302" s="56">
        <f t="shared" si="45"/>
        <v>0</v>
      </c>
      <c r="BH302" s="58">
        <f t="shared" si="45"/>
        <v>0</v>
      </c>
      <c r="BJ302" s="18" t="s">
        <v>241</v>
      </c>
      <c r="BK302" s="18" t="str">
        <f t="shared" si="44"/>
        <v>066OBIONSOUTH FULTON</v>
      </c>
    </row>
    <row r="303" spans="1:63" x14ac:dyDescent="0.25">
      <c r="A303" s="18" t="s">
        <v>242</v>
      </c>
      <c r="B303" s="18" t="s">
        <v>452</v>
      </c>
      <c r="D303" s="53">
        <f>VLOOKUP($BK303,[1]TaxYear2019!$A$2:$J$433,5,FALSE)</f>
        <v>1.9</v>
      </c>
      <c r="E303" s="54">
        <f>VLOOKUP($BK303,[1]TaxYear2019!$A$2:$J$433,6,FALSE)</f>
        <v>1.71</v>
      </c>
      <c r="F303" s="55">
        <f>VLOOKUP($BK303,[1]TaxYear2019!$A$2:$J$433,7,FALSE)</f>
        <v>0</v>
      </c>
      <c r="J303" s="54">
        <f>VLOOKUP($BK303,[1]TaxYear2020!$A$2:$J$433,5,FALSE)</f>
        <v>1.9</v>
      </c>
      <c r="K303" s="54">
        <f>VLOOKUP($BK303,[1]TaxYear2020!$A$2:$J$433,6,FALSE)</f>
        <v>1.71</v>
      </c>
      <c r="L303" s="55">
        <f>VLOOKUP($BK303,[1]TaxYear2020!$A$2:$J$433,7,FALSE)</f>
        <v>0</v>
      </c>
      <c r="P303" s="54">
        <f>VLOOKUP($BK303,[1]TaxYear2021!$A$2:$J$433,5,FALSE)</f>
        <v>1.9</v>
      </c>
      <c r="Q303" s="54">
        <f>VLOOKUP($BK303,[1]TaxYear2021!$A$2:$J$433,6,FALSE)</f>
        <v>1.71</v>
      </c>
      <c r="R303" s="54">
        <f>VLOOKUP($BK303,[1]TaxYear2021!$A$2:$J$433,7,FALSE)</f>
        <v>0</v>
      </c>
      <c r="V303" s="54">
        <f>VLOOKUP($BK303,[1]TaxYear2022!$A$2:$J$433,5,FALSE)</f>
        <v>1.9</v>
      </c>
      <c r="W303" s="54">
        <f>VLOOKUP($BK303,[1]TaxYear2022!$A$2:$J$433,6,FALSE)</f>
        <v>1.71</v>
      </c>
      <c r="X303" s="55">
        <f>VLOOKUP($BK303,[1]TaxYear2022!$A$2:$J$433,7,FALSE)</f>
        <v>0</v>
      </c>
      <c r="Y303" s="53">
        <f t="shared" si="51"/>
        <v>1.3804000000000001</v>
      </c>
      <c r="Z303" s="54">
        <v>1.4209000000000001</v>
      </c>
      <c r="AB303" s="54">
        <f>VLOOKUP($BK303,[1]TaxYear2023!$A$2:$J$433,5,FALSE)</f>
        <v>1.3804000000000001</v>
      </c>
      <c r="AC303" s="54">
        <f>VLOOKUP($BK303,[1]TaxYear2023!$A$2:$J$433,6,FALSE)</f>
        <v>1.708</v>
      </c>
      <c r="AD303" s="55">
        <f>VLOOKUP($BK303,[1]TaxYear2023!$A$2:$J$433,7,FALSE)</f>
        <v>0</v>
      </c>
      <c r="AH303" s="54">
        <f>VLOOKUP($BK303,[1]TaxYear2024!$A$2:$J$433,5,FALSE)</f>
        <v>1.3804000000000001</v>
      </c>
      <c r="AI303" s="54">
        <f>VLOOKUP($BK303,[1]TaxYear2024!$A$2:$J$433,6,FALSE)</f>
        <v>1.4209000000000001</v>
      </c>
      <c r="AJ303" s="55">
        <f>VLOOKUP($BK303,[1]TaxYear2024!$A$2:$J$433,7,FALSE)</f>
        <v>0</v>
      </c>
      <c r="AN303" s="54">
        <f>VLOOKUP($BK303,[1]TaxYear2025!$A$2:$J$433,5,FALSE)</f>
        <v>1.3804000000000001</v>
      </c>
      <c r="AO303" s="54">
        <f>VLOOKUP($BK303,[1]TaxYear2025!$A$2:$J$433,6,FALSE)</f>
        <v>1.2657</v>
      </c>
      <c r="AP303" s="55">
        <f>VLOOKUP($BK303,[1]TaxYear2025!$A$2:$J$433,7,FALSE)</f>
        <v>0</v>
      </c>
      <c r="AQ303" s="56">
        <f t="shared" si="47"/>
        <v>0</v>
      </c>
      <c r="AR303" s="56">
        <f t="shared" si="47"/>
        <v>0</v>
      </c>
      <c r="AS303" s="56">
        <f t="shared" si="47"/>
        <v>0</v>
      </c>
      <c r="AT303" s="57">
        <f t="shared" si="48"/>
        <v>0</v>
      </c>
      <c r="AU303" s="56">
        <f t="shared" si="48"/>
        <v>0</v>
      </c>
      <c r="AV303" s="58">
        <f t="shared" si="48"/>
        <v>0</v>
      </c>
      <c r="AW303" s="56">
        <f t="shared" si="49"/>
        <v>0</v>
      </c>
      <c r="AX303" s="56">
        <f t="shared" si="49"/>
        <v>0</v>
      </c>
      <c r="AY303" s="58">
        <f t="shared" si="49"/>
        <v>0</v>
      </c>
      <c r="AZ303" s="56">
        <f t="shared" si="50"/>
        <v>0</v>
      </c>
      <c r="BA303" s="56">
        <f t="shared" si="50"/>
        <v>0.20205503554085436</v>
      </c>
      <c r="BB303" s="58">
        <f t="shared" si="50"/>
        <v>0</v>
      </c>
      <c r="BC303" s="56">
        <f t="shared" si="46"/>
        <v>0</v>
      </c>
      <c r="BD303" s="56">
        <f t="shared" si="46"/>
        <v>-0.16809133489461359</v>
      </c>
      <c r="BE303" s="58">
        <f t="shared" si="46"/>
        <v>0</v>
      </c>
      <c r="BF303" s="56">
        <f t="shared" si="45"/>
        <v>0</v>
      </c>
      <c r="BG303" s="56">
        <f t="shared" si="45"/>
        <v>-0.1092265465550003</v>
      </c>
      <c r="BH303" s="58">
        <f t="shared" si="45"/>
        <v>0</v>
      </c>
      <c r="BJ303" s="18" t="s">
        <v>241</v>
      </c>
      <c r="BK303" s="18" t="str">
        <f t="shared" si="44"/>
        <v>066OBIONTRIMBLE</v>
      </c>
    </row>
    <row r="304" spans="1:63" x14ac:dyDescent="0.25">
      <c r="A304" s="18" t="s">
        <v>242</v>
      </c>
      <c r="B304" s="18" t="s">
        <v>595</v>
      </c>
      <c r="D304" s="53">
        <f>VLOOKUP($BK304,[1]TaxYear2019!$A$2:$J$433,5,FALSE)</f>
        <v>1.9</v>
      </c>
      <c r="E304" s="54">
        <f>VLOOKUP($BK304,[1]TaxYear2019!$A$2:$J$433,6,FALSE)</f>
        <v>1.742</v>
      </c>
      <c r="F304" s="55">
        <f>VLOOKUP($BK304,[1]TaxYear2019!$A$2:$J$433,7,FALSE)</f>
        <v>0</v>
      </c>
      <c r="J304" s="54">
        <f>VLOOKUP($BK304,[1]TaxYear2020!$A$2:$J$433,5,FALSE)</f>
        <v>1.9</v>
      </c>
      <c r="K304" s="54">
        <f>VLOOKUP($BK304,[1]TaxYear2020!$A$2:$J$433,6,FALSE)</f>
        <v>1.742</v>
      </c>
      <c r="L304" s="55">
        <f>VLOOKUP($BK304,[1]TaxYear2020!$A$2:$J$433,7,FALSE)</f>
        <v>0</v>
      </c>
      <c r="P304" s="54">
        <f>VLOOKUP($BK304,[1]TaxYear2021!$A$2:$J$433,5,FALSE)</f>
        <v>1.9</v>
      </c>
      <c r="Q304" s="54">
        <f>VLOOKUP($BK304,[1]TaxYear2021!$A$2:$J$433,6,FALSE)</f>
        <v>1.742</v>
      </c>
      <c r="R304" s="54">
        <f>VLOOKUP($BK304,[1]TaxYear2021!$A$2:$J$433,7,FALSE)</f>
        <v>0</v>
      </c>
      <c r="V304" s="54">
        <f>VLOOKUP($BK304,[1]TaxYear2022!$A$2:$J$433,5,FALSE)</f>
        <v>1.9</v>
      </c>
      <c r="W304" s="54">
        <f>VLOOKUP($BK304,[1]TaxYear2022!$A$2:$J$433,6,FALSE)</f>
        <v>1.742</v>
      </c>
      <c r="X304" s="55">
        <f>VLOOKUP($BK304,[1]TaxYear2022!$A$2:$J$433,7,FALSE)</f>
        <v>0</v>
      </c>
      <c r="Y304" s="53">
        <f t="shared" si="51"/>
        <v>1.3804000000000001</v>
      </c>
      <c r="AB304" s="54">
        <f>VLOOKUP($BK304,[1]TaxYear2023!$A$2:$J$433,5,FALSE)</f>
        <v>1.3804000000000001</v>
      </c>
      <c r="AC304" s="54">
        <f>VLOOKUP($BK304,[1]TaxYear2023!$A$2:$J$433,6,FALSE)</f>
        <v>1.1845000000000001</v>
      </c>
      <c r="AD304" s="55">
        <f>VLOOKUP($BK304,[1]TaxYear2023!$A$2:$J$433,7,FALSE)</f>
        <v>0</v>
      </c>
      <c r="AH304" s="54">
        <f>VLOOKUP($BK304,[1]TaxYear2024!$A$2:$J$433,5,FALSE)</f>
        <v>1.3804000000000001</v>
      </c>
      <c r="AI304" s="54">
        <f>VLOOKUP($BK304,[1]TaxYear2024!$A$2:$J$433,6,FALSE)</f>
        <v>1.1845000000000001</v>
      </c>
      <c r="AJ304" s="55">
        <f>VLOOKUP($BK304,[1]TaxYear2024!$A$2:$J$433,7,FALSE)</f>
        <v>0</v>
      </c>
      <c r="AN304" s="54">
        <f>VLOOKUP($BK304,[1]TaxYear2025!$A$2:$J$433,5,FALSE)</f>
        <v>1.3804000000000001</v>
      </c>
      <c r="AO304" s="54">
        <f>VLOOKUP($BK304,[1]TaxYear2025!$A$2:$J$433,6,FALSE)</f>
        <v>1.1845000000000001</v>
      </c>
      <c r="AP304" s="55">
        <f>VLOOKUP($BK304,[1]TaxYear2025!$A$2:$J$433,7,FALSE)</f>
        <v>0</v>
      </c>
      <c r="AQ304" s="56">
        <f t="shared" si="47"/>
        <v>0</v>
      </c>
      <c r="AR304" s="56">
        <f t="shared" si="47"/>
        <v>0</v>
      </c>
      <c r="AS304" s="56">
        <f t="shared" si="47"/>
        <v>0</v>
      </c>
      <c r="AT304" s="57">
        <f t="shared" si="48"/>
        <v>0</v>
      </c>
      <c r="AU304" s="56">
        <f t="shared" si="48"/>
        <v>0</v>
      </c>
      <c r="AV304" s="58">
        <f t="shared" si="48"/>
        <v>0</v>
      </c>
      <c r="AW304" s="56">
        <f t="shared" si="49"/>
        <v>0</v>
      </c>
      <c r="AX304" s="56">
        <f t="shared" si="49"/>
        <v>0</v>
      </c>
      <c r="AY304" s="58">
        <f t="shared" si="49"/>
        <v>0</v>
      </c>
      <c r="AZ304" s="56">
        <f t="shared" si="50"/>
        <v>0</v>
      </c>
      <c r="BA304" s="56">
        <f t="shared" si="50"/>
        <v>-0.3200344431687715</v>
      </c>
      <c r="BB304" s="58">
        <f t="shared" si="50"/>
        <v>0</v>
      </c>
      <c r="BC304" s="56">
        <f t="shared" si="46"/>
        <v>0</v>
      </c>
      <c r="BD304" s="56">
        <f t="shared" si="46"/>
        <v>0</v>
      </c>
      <c r="BE304" s="58">
        <f t="shared" si="46"/>
        <v>0</v>
      </c>
      <c r="BF304" s="56">
        <f t="shared" si="45"/>
        <v>0</v>
      </c>
      <c r="BG304" s="56">
        <f t="shared" si="45"/>
        <v>0</v>
      </c>
      <c r="BH304" s="58">
        <f t="shared" si="45"/>
        <v>0</v>
      </c>
      <c r="BJ304" s="18" t="s">
        <v>241</v>
      </c>
      <c r="BK304" s="18" t="str">
        <f t="shared" si="44"/>
        <v>066OBIONTROY</v>
      </c>
    </row>
    <row r="305" spans="1:63" x14ac:dyDescent="0.25">
      <c r="A305" s="18" t="s">
        <v>242</v>
      </c>
      <c r="B305" s="18" t="s">
        <v>596</v>
      </c>
      <c r="D305" s="53">
        <f>VLOOKUP($BK305,[1]TaxYear2019!$A$2:$J$433,5,FALSE)</f>
        <v>1.6</v>
      </c>
      <c r="E305" s="54">
        <f>VLOOKUP($BK305,[1]TaxYear2019!$A$2:$J$433,6,FALSE)</f>
        <v>2.12</v>
      </c>
      <c r="F305" s="55">
        <f>VLOOKUP($BK305,[1]TaxYear2019!$A$2:$J$433,7,FALSE)</f>
        <v>0</v>
      </c>
      <c r="J305" s="54">
        <f>VLOOKUP($BK305,[1]TaxYear2020!$A$2:$J$433,5,FALSE)</f>
        <v>1.6</v>
      </c>
      <c r="K305" s="54">
        <f>VLOOKUP($BK305,[1]TaxYear2020!$A$2:$J$433,6,FALSE)</f>
        <v>2.12</v>
      </c>
      <c r="L305" s="55">
        <f>VLOOKUP($BK305,[1]TaxYear2020!$A$2:$J$433,7,FALSE)</f>
        <v>0</v>
      </c>
      <c r="P305" s="54">
        <f>VLOOKUP($BK305,[1]TaxYear2021!$A$2:$J$433,5,FALSE)</f>
        <v>1.6</v>
      </c>
      <c r="Q305" s="54">
        <f>VLOOKUP($BK305,[1]TaxYear2021!$A$2:$J$433,6,FALSE)</f>
        <v>2.14</v>
      </c>
      <c r="R305" s="54">
        <f>VLOOKUP($BK305,[1]TaxYear2021!$A$2:$J$433,7,FALSE)</f>
        <v>0</v>
      </c>
      <c r="V305" s="54">
        <f>VLOOKUP($BK305,[1]TaxYear2022!$A$2:$J$433,5,FALSE)</f>
        <v>1.6</v>
      </c>
      <c r="W305" s="54">
        <f>VLOOKUP($BK305,[1]TaxYear2022!$A$2:$J$433,6,FALSE)</f>
        <v>2.1800000000000002</v>
      </c>
      <c r="X305" s="55">
        <f>VLOOKUP($BK305,[1]TaxYear2022!$A$2:$J$433,7,FALSE)</f>
        <v>0</v>
      </c>
      <c r="Y305" s="53">
        <v>1.1653</v>
      </c>
      <c r="AB305" s="54">
        <f>VLOOKUP($BK305,[1]TaxYear2023!$A$2:$J$433,5,FALSE)</f>
        <v>1.1653</v>
      </c>
      <c r="AC305" s="54">
        <f>VLOOKUP($BK305,[1]TaxYear2023!$A$2:$J$433,6,FALSE)</f>
        <v>1.6376999999999999</v>
      </c>
      <c r="AD305" s="55">
        <f>VLOOKUP($BK305,[1]TaxYear2023!$A$2:$J$433,7,FALSE)</f>
        <v>0</v>
      </c>
      <c r="AH305" s="54">
        <f>VLOOKUP($BK305,[1]TaxYear2024!$A$2:$J$433,5,FALSE)</f>
        <v>1.1653</v>
      </c>
      <c r="AI305" s="54">
        <f>VLOOKUP($BK305,[1]TaxYear2024!$A$2:$J$433,6,FALSE)</f>
        <v>1.6376999999999999</v>
      </c>
      <c r="AJ305" s="55">
        <f>VLOOKUP($BK305,[1]TaxYear2024!$A$2:$J$433,7,FALSE)</f>
        <v>0</v>
      </c>
      <c r="AN305" s="54">
        <f>VLOOKUP($BK305,[1]TaxYear2025!$A$2:$J$433,5,FALSE)</f>
        <v>1.1653</v>
      </c>
      <c r="AO305" s="54">
        <f>VLOOKUP($BK305,[1]TaxYear2025!$A$2:$J$433,6,FALSE)</f>
        <v>1.6677</v>
      </c>
      <c r="AP305" s="55">
        <f>VLOOKUP($BK305,[1]TaxYear2025!$A$2:$J$433,7,FALSE)</f>
        <v>0</v>
      </c>
      <c r="AQ305" s="56">
        <f t="shared" si="47"/>
        <v>0</v>
      </c>
      <c r="AR305" s="56">
        <f t="shared" si="47"/>
        <v>0</v>
      </c>
      <c r="AS305" s="56">
        <f t="shared" si="47"/>
        <v>0</v>
      </c>
      <c r="AT305" s="57">
        <f t="shared" si="48"/>
        <v>0</v>
      </c>
      <c r="AU305" s="56">
        <f t="shared" si="48"/>
        <v>9.4339622641510523E-3</v>
      </c>
      <c r="AV305" s="58">
        <f t="shared" si="48"/>
        <v>0</v>
      </c>
      <c r="AW305" s="56">
        <f t="shared" si="49"/>
        <v>0</v>
      </c>
      <c r="AX305" s="56">
        <f t="shared" si="49"/>
        <v>1.8691588785046731E-2</v>
      </c>
      <c r="AY305" s="58">
        <f t="shared" si="49"/>
        <v>0</v>
      </c>
      <c r="AZ305" s="56">
        <f t="shared" si="50"/>
        <v>0</v>
      </c>
      <c r="BA305" s="56">
        <f t="shared" si="50"/>
        <v>-0.24876146788990838</v>
      </c>
      <c r="BB305" s="58">
        <f t="shared" si="50"/>
        <v>0</v>
      </c>
      <c r="BC305" s="56">
        <f t="shared" si="46"/>
        <v>0</v>
      </c>
      <c r="BD305" s="56">
        <f t="shared" si="46"/>
        <v>0</v>
      </c>
      <c r="BE305" s="58">
        <f t="shared" si="46"/>
        <v>0</v>
      </c>
      <c r="BF305" s="56">
        <f t="shared" si="45"/>
        <v>0</v>
      </c>
      <c r="BG305" s="56">
        <f t="shared" si="45"/>
        <v>1.8318373328448434E-2</v>
      </c>
      <c r="BH305" s="58">
        <f t="shared" si="45"/>
        <v>0</v>
      </c>
      <c r="BJ305" s="18" t="s">
        <v>241</v>
      </c>
      <c r="BK305" s="18" t="str">
        <f t="shared" si="44"/>
        <v>066OBIONUNION CITY</v>
      </c>
    </row>
    <row r="306" spans="1:63" x14ac:dyDescent="0.25">
      <c r="A306" s="18" t="s">
        <v>242</v>
      </c>
      <c r="B306" s="18" t="s">
        <v>597</v>
      </c>
      <c r="D306" s="53">
        <f>VLOOKUP($BK306,[1]TaxYear2019!$A$2:$J$433,5,FALSE)</f>
        <v>1.9</v>
      </c>
      <c r="E306" s="54">
        <f>VLOOKUP($BK306,[1]TaxYear2019!$A$2:$J$433,6,FALSE)</f>
        <v>0.62270000000000003</v>
      </c>
      <c r="F306" s="55">
        <f>VLOOKUP($BK306,[1]TaxYear2019!$A$2:$J$433,7,FALSE)</f>
        <v>0</v>
      </c>
      <c r="J306" s="54">
        <f>VLOOKUP($BK306,[1]TaxYear2020!$A$2:$J$433,5,FALSE)</f>
        <v>1.9</v>
      </c>
      <c r="K306" s="54">
        <f>VLOOKUP($BK306,[1]TaxYear2020!$A$2:$J$433,6,FALSE)</f>
        <v>0.75</v>
      </c>
      <c r="L306" s="55">
        <f>VLOOKUP($BK306,[1]TaxYear2020!$A$2:$J$433,7,FALSE)</f>
        <v>0</v>
      </c>
      <c r="P306" s="54">
        <f>VLOOKUP($BK306,[1]TaxYear2021!$A$2:$J$433,5,FALSE)</f>
        <v>1.9</v>
      </c>
      <c r="Q306" s="54">
        <f>VLOOKUP($BK306,[1]TaxYear2021!$A$2:$J$433,6,FALSE)</f>
        <v>0.75</v>
      </c>
      <c r="R306" s="54">
        <f>VLOOKUP($BK306,[1]TaxYear2021!$A$2:$J$433,7,FALSE)</f>
        <v>0</v>
      </c>
      <c r="V306" s="54">
        <f>VLOOKUP($BK306,[1]TaxYear2022!$A$2:$J$433,5,FALSE)</f>
        <v>1.9</v>
      </c>
      <c r="W306" s="54">
        <f>VLOOKUP($BK306,[1]TaxYear2022!$A$2:$J$433,6,FALSE)</f>
        <v>0.9</v>
      </c>
      <c r="X306" s="55">
        <f>VLOOKUP($BK306,[1]TaxYear2022!$A$2:$J$433,7,FALSE)</f>
        <v>0</v>
      </c>
      <c r="Y306" s="53">
        <f t="shared" ref="Y306:Y308" si="52">1.1653+0.2151</f>
        <v>1.3804000000000001</v>
      </c>
      <c r="AB306" s="54">
        <f>VLOOKUP($BK306,[1]TaxYear2023!$A$2:$J$433,5,FALSE)</f>
        <v>1.3804000000000001</v>
      </c>
      <c r="AC306" s="54">
        <f>VLOOKUP($BK306,[1]TaxYear2023!$A$2:$J$433,6,FALSE)</f>
        <v>0.58109999999999995</v>
      </c>
      <c r="AD306" s="55">
        <f>VLOOKUP($BK306,[1]TaxYear2023!$A$2:$J$433,7,FALSE)</f>
        <v>0</v>
      </c>
      <c r="AH306" s="54">
        <f>VLOOKUP($BK306,[1]TaxYear2024!$A$2:$J$433,5,FALSE)</f>
        <v>1.3804000000000001</v>
      </c>
      <c r="AI306" s="54">
        <f>VLOOKUP($BK306,[1]TaxYear2024!$A$2:$J$433,6,FALSE)</f>
        <v>0.88109999999999999</v>
      </c>
      <c r="AJ306" s="55">
        <f>VLOOKUP($BK306,[1]TaxYear2024!$A$2:$J$433,7,FALSE)</f>
        <v>0</v>
      </c>
      <c r="AN306" s="54">
        <f>VLOOKUP($BK306,[1]TaxYear2025!$A$2:$J$433,5,FALSE)</f>
        <v>1.3804000000000001</v>
      </c>
      <c r="AO306" s="54">
        <f>VLOOKUP($BK306,[1]TaxYear2025!$A$2:$J$433,6,FALSE)</f>
        <v>0.88109999999999999</v>
      </c>
      <c r="AP306" s="55">
        <f>VLOOKUP($BK306,[1]TaxYear2025!$A$2:$J$433,7,FALSE)</f>
        <v>0</v>
      </c>
      <c r="AQ306" s="56">
        <f t="shared" si="47"/>
        <v>0</v>
      </c>
      <c r="AR306" s="56">
        <f t="shared" si="47"/>
        <v>0.20443231090412706</v>
      </c>
      <c r="AS306" s="56">
        <f t="shared" si="47"/>
        <v>0</v>
      </c>
      <c r="AT306" s="57">
        <f t="shared" si="48"/>
        <v>0</v>
      </c>
      <c r="AU306" s="56">
        <f t="shared" si="48"/>
        <v>0</v>
      </c>
      <c r="AV306" s="58">
        <f t="shared" si="48"/>
        <v>0</v>
      </c>
      <c r="AW306" s="56">
        <f t="shared" si="49"/>
        <v>0</v>
      </c>
      <c r="AX306" s="56">
        <f t="shared" si="49"/>
        <v>0.19999999999999996</v>
      </c>
      <c r="AY306" s="58">
        <f t="shared" si="49"/>
        <v>0</v>
      </c>
      <c r="AZ306" s="56">
        <f t="shared" si="50"/>
        <v>0</v>
      </c>
      <c r="BA306" s="56">
        <f t="shared" si="50"/>
        <v>-0.35433333333333339</v>
      </c>
      <c r="BB306" s="58">
        <f t="shared" si="50"/>
        <v>0</v>
      </c>
      <c r="BC306" s="56">
        <f t="shared" si="46"/>
        <v>0</v>
      </c>
      <c r="BD306" s="56">
        <f t="shared" si="46"/>
        <v>0.51626226122870422</v>
      </c>
      <c r="BE306" s="58">
        <f t="shared" si="46"/>
        <v>0</v>
      </c>
      <c r="BF306" s="56">
        <f t="shared" si="45"/>
        <v>0</v>
      </c>
      <c r="BG306" s="56">
        <f t="shared" si="45"/>
        <v>0</v>
      </c>
      <c r="BH306" s="58">
        <f t="shared" si="45"/>
        <v>0</v>
      </c>
      <c r="BJ306" s="18" t="s">
        <v>241</v>
      </c>
      <c r="BK306" s="18" t="str">
        <f t="shared" si="44"/>
        <v>066OBIONWOODLAND MILLS</v>
      </c>
    </row>
    <row r="307" spans="1:63" x14ac:dyDescent="0.25">
      <c r="A307" s="18" t="s">
        <v>242</v>
      </c>
      <c r="C307" s="18" t="s">
        <v>481</v>
      </c>
      <c r="D307" s="53">
        <f>VLOOKUP($BK307,[1]TaxYear2019!$A$2:$J$433,5,FALSE)</f>
        <v>1.9</v>
      </c>
      <c r="E307" s="54">
        <f>VLOOKUP($BK307,[1]TaxYear2019!$A$2:$J$433,6,FALSE)</f>
        <v>0</v>
      </c>
      <c r="F307" s="55">
        <f>VLOOKUP($BK307,[1]TaxYear2019!$A$2:$J$433,7,FALSE)</f>
        <v>0.38390000000000002</v>
      </c>
      <c r="J307" s="54">
        <f>VLOOKUP($BK307,[1]TaxYear2020!$A$2:$J$433,5,FALSE)</f>
        <v>1.9</v>
      </c>
      <c r="K307" s="54">
        <f>VLOOKUP($BK307,[1]TaxYear2020!$A$2:$J$433,6,FALSE)</f>
        <v>0</v>
      </c>
      <c r="L307" s="55">
        <f>VLOOKUP($BK307,[1]TaxYear2020!$A$2:$J$433,7,FALSE)</f>
        <v>0.41</v>
      </c>
      <c r="P307" s="54">
        <f>VLOOKUP($BK307,[1]TaxYear2021!$A$2:$J$433,5,FALSE)</f>
        <v>1.9</v>
      </c>
      <c r="Q307" s="54">
        <f>VLOOKUP($BK307,[1]TaxYear2021!$A$2:$J$433,6,FALSE)</f>
        <v>0</v>
      </c>
      <c r="R307" s="54">
        <f>VLOOKUP($BK307,[1]TaxYear2021!$A$2:$J$433,7,FALSE)</f>
        <v>0.41</v>
      </c>
      <c r="V307" s="54">
        <f>VLOOKUP($BK307,[1]TaxYear2022!$A$2:$J$433,5,FALSE)</f>
        <v>1.9</v>
      </c>
      <c r="W307" s="54">
        <f>VLOOKUP($BK307,[1]TaxYear2022!$A$2:$J$433,6,FALSE)</f>
        <v>0</v>
      </c>
      <c r="X307" s="55">
        <f>VLOOKUP($BK307,[1]TaxYear2022!$A$2:$J$433,7,FALSE)</f>
        <v>0.41</v>
      </c>
      <c r="Y307" s="53">
        <f t="shared" si="52"/>
        <v>1.3804000000000001</v>
      </c>
      <c r="AA307" s="54">
        <v>0.29260000000000003</v>
      </c>
      <c r="AB307" s="54">
        <f>VLOOKUP($BK307,[1]TaxYear2023!$A$2:$J$433,5,FALSE)</f>
        <v>1.3804000000000001</v>
      </c>
      <c r="AC307" s="54">
        <f>VLOOKUP($BK307,[1]TaxYear2023!$A$2:$J$433,6,FALSE)</f>
        <v>0</v>
      </c>
      <c r="AD307" s="55">
        <f>VLOOKUP($BK307,[1]TaxYear2023!$A$2:$J$433,7,FALSE)</f>
        <v>0.29260000000000003</v>
      </c>
      <c r="AH307" s="54">
        <f>VLOOKUP($BK307,[1]TaxYear2024!$A$2:$J$433,5,FALSE)</f>
        <v>1.3804000000000001</v>
      </c>
      <c r="AI307" s="54">
        <f>VLOOKUP($BK307,[1]TaxYear2024!$A$2:$J$433,6,FALSE)</f>
        <v>0</v>
      </c>
      <c r="AJ307" s="55">
        <f>VLOOKUP($BK307,[1]TaxYear2024!$A$2:$J$433,7,FALSE)</f>
        <v>0.28389999999999999</v>
      </c>
      <c r="AN307" s="54">
        <f>VLOOKUP($BK307,[1]TaxYear2025!$A$2:$J$433,5,FALSE)</f>
        <v>1.3804000000000001</v>
      </c>
      <c r="AO307" s="54">
        <f>VLOOKUP($BK307,[1]TaxYear2025!$A$2:$J$433,6,FALSE)</f>
        <v>0</v>
      </c>
      <c r="AP307" s="55">
        <f>VLOOKUP($BK307,[1]TaxYear2025!$A$2:$J$433,7,FALSE)</f>
        <v>0.32</v>
      </c>
      <c r="AQ307" s="56">
        <f t="shared" si="47"/>
        <v>0</v>
      </c>
      <c r="AR307" s="56">
        <f t="shared" si="47"/>
        <v>0</v>
      </c>
      <c r="AS307" s="56">
        <f t="shared" si="47"/>
        <v>6.7986454805939012E-2</v>
      </c>
      <c r="AT307" s="57">
        <f t="shared" si="48"/>
        <v>0</v>
      </c>
      <c r="AU307" s="56">
        <f t="shared" si="48"/>
        <v>0</v>
      </c>
      <c r="AV307" s="58">
        <f t="shared" si="48"/>
        <v>0</v>
      </c>
      <c r="AW307" s="56">
        <f t="shared" si="49"/>
        <v>0</v>
      </c>
      <c r="AX307" s="56">
        <f t="shared" si="49"/>
        <v>0</v>
      </c>
      <c r="AY307" s="58">
        <f t="shared" si="49"/>
        <v>0</v>
      </c>
      <c r="AZ307" s="56">
        <f t="shared" si="50"/>
        <v>0</v>
      </c>
      <c r="BA307" s="56">
        <f t="shared" si="50"/>
        <v>0</v>
      </c>
      <c r="BB307" s="58">
        <f t="shared" si="50"/>
        <v>0</v>
      </c>
      <c r="BC307" s="56">
        <f t="shared" si="46"/>
        <v>0</v>
      </c>
      <c r="BD307" s="56">
        <f t="shared" si="46"/>
        <v>0</v>
      </c>
      <c r="BE307" s="58">
        <f t="shared" si="46"/>
        <v>-2.9733424470266723E-2</v>
      </c>
      <c r="BF307" s="56">
        <f t="shared" si="45"/>
        <v>0</v>
      </c>
      <c r="BG307" s="56">
        <f t="shared" si="45"/>
        <v>0</v>
      </c>
      <c r="BH307" s="58">
        <f t="shared" si="45"/>
        <v>0.12715744980626997</v>
      </c>
      <c r="BJ307" s="18" t="s">
        <v>241</v>
      </c>
      <c r="BK307" s="18" t="str">
        <f t="shared" si="44"/>
        <v>066OBIONKENTON SSD</v>
      </c>
    </row>
    <row r="308" spans="1:63" x14ac:dyDescent="0.25">
      <c r="A308" s="18" t="s">
        <v>242</v>
      </c>
      <c r="D308" s="53">
        <f>VLOOKUP($BK308,[1]TaxYear2019!$A$2:$J$433,5,FALSE)</f>
        <v>1.9</v>
      </c>
      <c r="E308" s="54">
        <f>VLOOKUP($BK308,[1]TaxYear2019!$A$2:$J$433,6,FALSE)</f>
        <v>0</v>
      </c>
      <c r="F308" s="55">
        <f>VLOOKUP($BK308,[1]TaxYear2019!$A$2:$J$433,7,FALSE)</f>
        <v>0</v>
      </c>
      <c r="J308" s="54">
        <f>VLOOKUP($BK308,[1]TaxYear2020!$A$2:$J$433,5,FALSE)</f>
        <v>1.9</v>
      </c>
      <c r="K308" s="54">
        <f>VLOOKUP($BK308,[1]TaxYear2020!$A$2:$J$433,6,FALSE)</f>
        <v>0</v>
      </c>
      <c r="L308" s="55">
        <f>VLOOKUP($BK308,[1]TaxYear2020!$A$2:$J$433,7,FALSE)</f>
        <v>0</v>
      </c>
      <c r="P308" s="54">
        <f>VLOOKUP($BK308,[1]TaxYear2021!$A$2:$J$433,5,FALSE)</f>
        <v>1.9</v>
      </c>
      <c r="Q308" s="54">
        <f>VLOOKUP($BK308,[1]TaxYear2021!$A$2:$J$433,6,FALSE)</f>
        <v>0</v>
      </c>
      <c r="R308" s="54">
        <f>VLOOKUP($BK308,[1]TaxYear2021!$A$2:$J$433,7,FALSE)</f>
        <v>0</v>
      </c>
      <c r="V308" s="54">
        <f>VLOOKUP($BK308,[1]TaxYear2022!$A$2:$J$433,5,FALSE)</f>
        <v>1.9</v>
      </c>
      <c r="W308" s="54">
        <f>VLOOKUP($BK308,[1]TaxYear2022!$A$2:$J$433,6,FALSE)</f>
        <v>0</v>
      </c>
      <c r="X308" s="55">
        <f>VLOOKUP($BK308,[1]TaxYear2022!$A$2:$J$433,7,FALSE)</f>
        <v>0</v>
      </c>
      <c r="Y308" s="53">
        <f t="shared" si="52"/>
        <v>1.3804000000000001</v>
      </c>
      <c r="AB308" s="54">
        <f>VLOOKUP($BK308,[1]TaxYear2023!$A$2:$J$433,5,FALSE)</f>
        <v>1.3804000000000001</v>
      </c>
      <c r="AC308" s="54">
        <f>VLOOKUP($BK308,[1]TaxYear2023!$A$2:$J$433,6,FALSE)</f>
        <v>0</v>
      </c>
      <c r="AD308" s="55">
        <f>VLOOKUP($BK308,[1]TaxYear2023!$A$2:$J$433,7,FALSE)</f>
        <v>0</v>
      </c>
      <c r="AH308" s="54">
        <f>VLOOKUP($BK308,[1]TaxYear2024!$A$2:$J$433,5,FALSE)</f>
        <v>1.3804000000000001</v>
      </c>
      <c r="AI308" s="54">
        <f>VLOOKUP($BK308,[1]TaxYear2024!$A$2:$J$433,6,FALSE)</f>
        <v>0</v>
      </c>
      <c r="AJ308" s="55">
        <f>VLOOKUP($BK308,[1]TaxYear2024!$A$2:$J$433,7,FALSE)</f>
        <v>0</v>
      </c>
      <c r="AN308" s="54">
        <f>VLOOKUP($BK308,[1]TaxYear2025!$A$2:$J$433,5,FALSE)</f>
        <v>1.3804000000000001</v>
      </c>
      <c r="AO308" s="54">
        <f>VLOOKUP($BK308,[1]TaxYear2025!$A$2:$J$433,6,FALSE)</f>
        <v>0</v>
      </c>
      <c r="AP308" s="55">
        <f>VLOOKUP($BK308,[1]TaxYear2025!$A$2:$J$433,7,FALSE)</f>
        <v>0</v>
      </c>
      <c r="AQ308" s="56">
        <f t="shared" si="47"/>
        <v>0</v>
      </c>
      <c r="AR308" s="56">
        <f t="shared" si="47"/>
        <v>0</v>
      </c>
      <c r="AS308" s="56">
        <f t="shared" si="47"/>
        <v>0</v>
      </c>
      <c r="AT308" s="57">
        <f t="shared" si="48"/>
        <v>0</v>
      </c>
      <c r="AU308" s="56">
        <f t="shared" si="48"/>
        <v>0</v>
      </c>
      <c r="AV308" s="58">
        <f t="shared" si="48"/>
        <v>0</v>
      </c>
      <c r="AW308" s="56">
        <f t="shared" si="49"/>
        <v>0</v>
      </c>
      <c r="AX308" s="56">
        <f t="shared" si="49"/>
        <v>0</v>
      </c>
      <c r="AY308" s="58">
        <f t="shared" si="49"/>
        <v>0</v>
      </c>
      <c r="AZ308" s="56">
        <f t="shared" si="50"/>
        <v>0</v>
      </c>
      <c r="BA308" s="56">
        <f t="shared" si="50"/>
        <v>0</v>
      </c>
      <c r="BB308" s="58">
        <f t="shared" si="50"/>
        <v>0</v>
      </c>
      <c r="BC308" s="56">
        <f t="shared" si="46"/>
        <v>0</v>
      </c>
      <c r="BD308" s="56">
        <f t="shared" si="46"/>
        <v>0</v>
      </c>
      <c r="BE308" s="58">
        <f t="shared" si="46"/>
        <v>0</v>
      </c>
      <c r="BF308" s="56">
        <f t="shared" si="45"/>
        <v>0</v>
      </c>
      <c r="BG308" s="56">
        <f t="shared" si="45"/>
        <v>0</v>
      </c>
      <c r="BH308" s="58">
        <f t="shared" si="45"/>
        <v>0</v>
      </c>
      <c r="BJ308" s="18" t="s">
        <v>241</v>
      </c>
      <c r="BK308" s="18" t="str">
        <f t="shared" si="44"/>
        <v>066OBION</v>
      </c>
    </row>
    <row r="309" spans="1:63" x14ac:dyDescent="0.25">
      <c r="A309" s="18" t="s">
        <v>246</v>
      </c>
      <c r="B309" s="18" t="s">
        <v>598</v>
      </c>
      <c r="D309" s="53">
        <f>VLOOKUP($BK309,[1]TaxYear2019!$A$2:$J$433,5,FALSE)</f>
        <v>2.25</v>
      </c>
      <c r="E309" s="54">
        <f>VLOOKUP($BK309,[1]TaxYear2019!$A$2:$J$433,6,FALSE)</f>
        <v>1.4502999999999999</v>
      </c>
      <c r="F309" s="55">
        <f>VLOOKUP($BK309,[1]TaxYear2019!$A$2:$J$433,7,FALSE)</f>
        <v>0</v>
      </c>
      <c r="G309" s="54">
        <v>1.9705999999999999</v>
      </c>
      <c r="H309" s="54">
        <v>1.3087</v>
      </c>
      <c r="J309" s="54">
        <f>VLOOKUP($BK309,[1]TaxYear2020!$A$2:$J$433,5,FALSE)</f>
        <v>1.9705999999999999</v>
      </c>
      <c r="K309" s="54">
        <f>VLOOKUP($BK309,[1]TaxYear2020!$A$2:$J$433,6,FALSE)</f>
        <v>1.5086999999999999</v>
      </c>
      <c r="L309" s="55">
        <f>VLOOKUP($BK309,[1]TaxYear2020!$A$2:$J$433,7,FALSE)</f>
        <v>0</v>
      </c>
      <c r="P309" s="54">
        <f>VLOOKUP($BK309,[1]TaxYear2021!$A$2:$J$433,5,FALSE)</f>
        <v>1.9705999999999999</v>
      </c>
      <c r="Q309" s="54">
        <f>VLOOKUP($BK309,[1]TaxYear2021!$A$2:$J$433,6,FALSE)</f>
        <v>1.5587</v>
      </c>
      <c r="R309" s="54">
        <f>VLOOKUP($BK309,[1]TaxYear2021!$A$2:$J$433,7,FALSE)</f>
        <v>0</v>
      </c>
      <c r="V309" s="54">
        <f>VLOOKUP($BK309,[1]TaxYear2022!$A$2:$J$433,5,FALSE)</f>
        <v>1.9705999999999999</v>
      </c>
      <c r="W309" s="54">
        <f>VLOOKUP($BK309,[1]TaxYear2022!$A$2:$J$433,6,FALSE)</f>
        <v>1.6087</v>
      </c>
      <c r="X309" s="55">
        <f>VLOOKUP($BK309,[1]TaxYear2022!$A$2:$J$433,7,FALSE)</f>
        <v>0</v>
      </c>
      <c r="AB309" s="54">
        <f>VLOOKUP($BK309,[1]TaxYear2023!$A$2:$J$433,5,FALSE)</f>
        <v>1.9705999999999999</v>
      </c>
      <c r="AC309" s="54">
        <f>VLOOKUP($BK309,[1]TaxYear2023!$A$2:$J$433,6,FALSE)</f>
        <v>1.7186999999999999</v>
      </c>
      <c r="AD309" s="55">
        <f>VLOOKUP($BK309,[1]TaxYear2023!$A$2:$J$433,7,FALSE)</f>
        <v>0</v>
      </c>
      <c r="AH309" s="54">
        <f>VLOOKUP($BK309,[1]TaxYear2024!$A$2:$J$433,5,FALSE)</f>
        <v>2.2486999999999999</v>
      </c>
      <c r="AI309" s="54">
        <f>VLOOKUP($BK309,[1]TaxYear2024!$A$2:$J$433,6,FALSE)</f>
        <v>1.8087</v>
      </c>
      <c r="AJ309" s="55">
        <f>VLOOKUP($BK309,[1]TaxYear2024!$A$2:$J$433,7,FALSE)</f>
        <v>0</v>
      </c>
      <c r="AK309" s="53">
        <v>1.3372999999999999</v>
      </c>
      <c r="AL309" s="54">
        <v>1.0895999999999999</v>
      </c>
      <c r="AN309" s="54">
        <f>VLOOKUP($BK309,[1]TaxYear2025!$A$2:$J$433,5,FALSE)</f>
        <v>1.3372999999999999</v>
      </c>
      <c r="AO309" s="54">
        <f>VLOOKUP($BK309,[1]TaxYear2025!$A$2:$J$433,6,FALSE)</f>
        <v>1.1395999999999999</v>
      </c>
      <c r="AP309" s="55">
        <f>VLOOKUP($BK309,[1]TaxYear2025!$A$2:$J$433,7,FALSE)</f>
        <v>0</v>
      </c>
      <c r="AQ309" s="56">
        <f t="shared" si="47"/>
        <v>0</v>
      </c>
      <c r="AR309" s="56">
        <f t="shared" si="47"/>
        <v>0.15282341254680221</v>
      </c>
      <c r="AS309" s="56">
        <f t="shared" si="47"/>
        <v>0</v>
      </c>
      <c r="AT309" s="57">
        <f t="shared" si="48"/>
        <v>0</v>
      </c>
      <c r="AU309" s="56">
        <f t="shared" si="48"/>
        <v>3.3141114867104138E-2</v>
      </c>
      <c r="AV309" s="58">
        <f t="shared" si="48"/>
        <v>0</v>
      </c>
      <c r="AW309" s="56">
        <f t="shared" si="49"/>
        <v>0</v>
      </c>
      <c r="AX309" s="56">
        <f t="shared" si="49"/>
        <v>3.2078013729389898E-2</v>
      </c>
      <c r="AY309" s="58">
        <f t="shared" si="49"/>
        <v>0</v>
      </c>
      <c r="AZ309" s="56">
        <f t="shared" si="50"/>
        <v>0</v>
      </c>
      <c r="BA309" s="56">
        <f t="shared" si="50"/>
        <v>6.8378193572449675E-2</v>
      </c>
      <c r="BB309" s="58">
        <f t="shared" si="50"/>
        <v>0</v>
      </c>
      <c r="BC309" s="56">
        <f t="shared" si="46"/>
        <v>0.14112453059981722</v>
      </c>
      <c r="BD309" s="56">
        <f t="shared" si="46"/>
        <v>5.2365159713737119E-2</v>
      </c>
      <c r="BE309" s="58">
        <f t="shared" si="46"/>
        <v>0</v>
      </c>
      <c r="BF309" s="56">
        <f t="shared" si="45"/>
        <v>0</v>
      </c>
      <c r="BG309" s="56">
        <f t="shared" si="45"/>
        <v>4.5888399412628456E-2</v>
      </c>
      <c r="BH309" s="58">
        <f t="shared" si="45"/>
        <v>0</v>
      </c>
      <c r="BJ309" s="18" t="s">
        <v>245</v>
      </c>
      <c r="BK309" s="18" t="str">
        <f t="shared" si="44"/>
        <v>067OVERTONLIVINGSTON</v>
      </c>
    </row>
    <row r="310" spans="1:63" x14ac:dyDescent="0.25">
      <c r="A310" s="18" t="s">
        <v>246</v>
      </c>
      <c r="D310" s="53">
        <f>VLOOKUP($BK310,[1]TaxYear2019!$A$2:$J$433,5,FALSE)</f>
        <v>2.25</v>
      </c>
      <c r="E310" s="54">
        <f>VLOOKUP($BK310,[1]TaxYear2019!$A$2:$J$433,6,FALSE)</f>
        <v>0</v>
      </c>
      <c r="F310" s="55">
        <f>VLOOKUP($BK310,[1]TaxYear2019!$A$2:$J$433,7,FALSE)</f>
        <v>0</v>
      </c>
      <c r="G310" s="54">
        <v>1.9705999999999999</v>
      </c>
      <c r="J310" s="54">
        <f>VLOOKUP($BK310,[1]TaxYear2020!$A$2:$J$433,5,FALSE)</f>
        <v>1.9705999999999999</v>
      </c>
      <c r="K310" s="54">
        <f>VLOOKUP($BK310,[1]TaxYear2020!$A$2:$J$433,6,FALSE)</f>
        <v>0</v>
      </c>
      <c r="L310" s="55">
        <f>VLOOKUP($BK310,[1]TaxYear2020!$A$2:$J$433,7,FALSE)</f>
        <v>0</v>
      </c>
      <c r="P310" s="54">
        <f>VLOOKUP($BK310,[1]TaxYear2021!$A$2:$J$433,5,FALSE)</f>
        <v>1.9705999999999999</v>
      </c>
      <c r="Q310" s="54">
        <f>VLOOKUP($BK310,[1]TaxYear2021!$A$2:$J$433,6,FALSE)</f>
        <v>0</v>
      </c>
      <c r="R310" s="54">
        <f>VLOOKUP($BK310,[1]TaxYear2021!$A$2:$J$433,7,FALSE)</f>
        <v>0</v>
      </c>
      <c r="V310" s="54">
        <f>VLOOKUP($BK310,[1]TaxYear2022!$A$2:$J$433,5,FALSE)</f>
        <v>1.9705999999999999</v>
      </c>
      <c r="W310" s="54">
        <f>VLOOKUP($BK310,[1]TaxYear2022!$A$2:$J$433,6,FALSE)</f>
        <v>0</v>
      </c>
      <c r="X310" s="55">
        <f>VLOOKUP($BK310,[1]TaxYear2022!$A$2:$J$433,7,FALSE)</f>
        <v>0</v>
      </c>
      <c r="AB310" s="54">
        <f>VLOOKUP($BK310,[1]TaxYear2023!$A$2:$J$433,5,FALSE)</f>
        <v>1.9705999999999999</v>
      </c>
      <c r="AC310" s="54">
        <f>VLOOKUP($BK310,[1]TaxYear2023!$A$2:$J$433,6,FALSE)</f>
        <v>0</v>
      </c>
      <c r="AD310" s="55">
        <f>VLOOKUP($BK310,[1]TaxYear2023!$A$2:$J$433,7,FALSE)</f>
        <v>0</v>
      </c>
      <c r="AH310" s="54">
        <f>VLOOKUP($BK310,[1]TaxYear2024!$A$2:$J$433,5,FALSE)</f>
        <v>2.2486999999999999</v>
      </c>
      <c r="AI310" s="54">
        <f>VLOOKUP($BK310,[1]TaxYear2024!$A$2:$J$433,6,FALSE)</f>
        <v>0</v>
      </c>
      <c r="AJ310" s="55">
        <f>VLOOKUP($BK310,[1]TaxYear2024!$A$2:$J$433,7,FALSE)</f>
        <v>0</v>
      </c>
      <c r="AK310" s="53">
        <v>1.3372999999999999</v>
      </c>
      <c r="AN310" s="54">
        <f>VLOOKUP($BK310,[1]TaxYear2025!$A$2:$J$433,5,FALSE)</f>
        <v>1.3372999999999999</v>
      </c>
      <c r="AO310" s="54">
        <f>VLOOKUP($BK310,[1]TaxYear2025!$A$2:$J$433,6,FALSE)</f>
        <v>0</v>
      </c>
      <c r="AP310" s="55">
        <f>VLOOKUP($BK310,[1]TaxYear2025!$A$2:$J$433,7,FALSE)</f>
        <v>0</v>
      </c>
      <c r="AQ310" s="56">
        <f t="shared" si="47"/>
        <v>0</v>
      </c>
      <c r="AR310" s="56">
        <f t="shared" si="47"/>
        <v>0</v>
      </c>
      <c r="AS310" s="56">
        <f t="shared" si="47"/>
        <v>0</v>
      </c>
      <c r="AT310" s="57">
        <f t="shared" si="48"/>
        <v>0</v>
      </c>
      <c r="AU310" s="56">
        <f t="shared" si="48"/>
        <v>0</v>
      </c>
      <c r="AV310" s="58">
        <f t="shared" si="48"/>
        <v>0</v>
      </c>
      <c r="AW310" s="56">
        <f t="shared" si="49"/>
        <v>0</v>
      </c>
      <c r="AX310" s="56">
        <f t="shared" si="49"/>
        <v>0</v>
      </c>
      <c r="AY310" s="58">
        <f t="shared" si="49"/>
        <v>0</v>
      </c>
      <c r="AZ310" s="56">
        <f t="shared" si="50"/>
        <v>0</v>
      </c>
      <c r="BA310" s="56">
        <f t="shared" si="50"/>
        <v>0</v>
      </c>
      <c r="BB310" s="58">
        <f t="shared" si="50"/>
        <v>0</v>
      </c>
      <c r="BC310" s="56">
        <f t="shared" si="46"/>
        <v>0.14112453059981722</v>
      </c>
      <c r="BD310" s="56">
        <f t="shared" si="46"/>
        <v>0</v>
      </c>
      <c r="BE310" s="58">
        <f t="shared" si="46"/>
        <v>0</v>
      </c>
      <c r="BF310" s="56">
        <f t="shared" si="45"/>
        <v>0</v>
      </c>
      <c r="BG310" s="56">
        <f t="shared" si="45"/>
        <v>0</v>
      </c>
      <c r="BH310" s="58">
        <f t="shared" si="45"/>
        <v>0</v>
      </c>
      <c r="BJ310" s="18" t="s">
        <v>245</v>
      </c>
      <c r="BK310" s="18" t="str">
        <f t="shared" si="44"/>
        <v>067OVERTON</v>
      </c>
    </row>
    <row r="311" spans="1:63" x14ac:dyDescent="0.25">
      <c r="A311" s="18" t="s">
        <v>250</v>
      </c>
      <c r="B311" s="18" t="s">
        <v>599</v>
      </c>
      <c r="D311" s="53">
        <f>VLOOKUP($BK311,[1]TaxYear2019!$A$2:$J$433,5,FALSE)</f>
        <v>2.48</v>
      </c>
      <c r="E311" s="54">
        <f>VLOOKUP($BK311,[1]TaxYear2019!$A$2:$J$433,6,FALSE)</f>
        <v>0.50319999999999998</v>
      </c>
      <c r="F311" s="55">
        <f>VLOOKUP($BK311,[1]TaxYear2019!$A$2:$J$433,7,FALSE)</f>
        <v>0</v>
      </c>
      <c r="J311" s="54">
        <f>VLOOKUP($BK311,[1]TaxYear2020!$A$2:$J$433,5,FALSE)</f>
        <v>2.48</v>
      </c>
      <c r="K311" s="54">
        <f>VLOOKUP($BK311,[1]TaxYear2020!$A$2:$J$433,6,FALSE)</f>
        <v>0.50319999999999998</v>
      </c>
      <c r="L311" s="55">
        <f>VLOOKUP($BK311,[1]TaxYear2020!$A$2:$J$433,7,FALSE)</f>
        <v>0</v>
      </c>
      <c r="M311" s="53">
        <v>2.2964000000000002</v>
      </c>
      <c r="N311" s="54">
        <v>0.50970000000000004</v>
      </c>
      <c r="P311" s="54">
        <f>VLOOKUP($BK311,[1]TaxYear2021!$A$2:$J$433,5,FALSE)</f>
        <v>2.2964000000000002</v>
      </c>
      <c r="Q311" s="54">
        <f>VLOOKUP($BK311,[1]TaxYear2021!$A$2:$J$433,6,FALSE)</f>
        <v>0.50319999999999998</v>
      </c>
      <c r="R311" s="54">
        <f>VLOOKUP($BK311,[1]TaxYear2021!$A$2:$J$433,7,FALSE)</f>
        <v>0</v>
      </c>
      <c r="V311" s="54">
        <f>VLOOKUP($BK311,[1]TaxYear2022!$A$2:$J$433,5,FALSE)</f>
        <v>2.2964000000000002</v>
      </c>
      <c r="W311" s="54">
        <f>VLOOKUP($BK311,[1]TaxYear2022!$A$2:$J$433,6,FALSE)</f>
        <v>0.50319999999999998</v>
      </c>
      <c r="X311" s="55">
        <f>VLOOKUP($BK311,[1]TaxYear2022!$A$2:$J$433,7,FALSE)</f>
        <v>0</v>
      </c>
      <c r="AB311" s="54">
        <f>VLOOKUP($BK311,[1]TaxYear2023!$A$2:$J$433,5,FALSE)</f>
        <v>2.2964000000000002</v>
      </c>
      <c r="AC311" s="54">
        <f>VLOOKUP($BK311,[1]TaxYear2023!$A$2:$J$433,6,FALSE)</f>
        <v>0.50319999999999998</v>
      </c>
      <c r="AD311" s="55">
        <f>VLOOKUP($BK311,[1]TaxYear2023!$A$2:$J$433,7,FALSE)</f>
        <v>0</v>
      </c>
      <c r="AH311" s="54">
        <f>VLOOKUP($BK311,[1]TaxYear2024!$A$2:$J$433,5,FALSE)</f>
        <v>2.2964000000000002</v>
      </c>
      <c r="AI311" s="54">
        <f>VLOOKUP($BK311,[1]TaxYear2024!$A$2:$J$433,6,FALSE)</f>
        <v>0.50319999999999998</v>
      </c>
      <c r="AJ311" s="55">
        <f>VLOOKUP($BK311,[1]TaxYear2024!$A$2:$J$433,7,FALSE)</f>
        <v>0</v>
      </c>
      <c r="AN311" s="54">
        <f>VLOOKUP($BK311,[1]TaxYear2025!$A$2:$J$433,5,FALSE)</f>
        <v>2.2964000000000002</v>
      </c>
      <c r="AO311" s="54">
        <f>VLOOKUP($BK311,[1]TaxYear2025!$A$2:$J$433,6,FALSE)</f>
        <v>0.50319999999999998</v>
      </c>
      <c r="AP311" s="55">
        <f>VLOOKUP($BK311,[1]TaxYear2025!$A$2:$J$433,7,FALSE)</f>
        <v>0</v>
      </c>
      <c r="AQ311" s="56">
        <f t="shared" si="47"/>
        <v>0</v>
      </c>
      <c r="AR311" s="56">
        <f t="shared" si="47"/>
        <v>0</v>
      </c>
      <c r="AS311" s="56">
        <f t="shared" si="47"/>
        <v>0</v>
      </c>
      <c r="AT311" s="57">
        <f t="shared" si="48"/>
        <v>0</v>
      </c>
      <c r="AU311" s="56">
        <f t="shared" si="48"/>
        <v>-1.2752599568373713E-2</v>
      </c>
      <c r="AV311" s="58">
        <f t="shared" si="48"/>
        <v>0</v>
      </c>
      <c r="AW311" s="56">
        <f t="shared" si="49"/>
        <v>0</v>
      </c>
      <c r="AX311" s="56">
        <f t="shared" si="49"/>
        <v>0</v>
      </c>
      <c r="AY311" s="58">
        <f t="shared" si="49"/>
        <v>0</v>
      </c>
      <c r="AZ311" s="56">
        <f t="shared" si="50"/>
        <v>0</v>
      </c>
      <c r="BA311" s="56">
        <f t="shared" si="50"/>
        <v>0</v>
      </c>
      <c r="BB311" s="58">
        <f t="shared" si="50"/>
        <v>0</v>
      </c>
      <c r="BC311" s="56">
        <f t="shared" si="46"/>
        <v>0</v>
      </c>
      <c r="BD311" s="56">
        <f t="shared" si="46"/>
        <v>0</v>
      </c>
      <c r="BE311" s="58">
        <f t="shared" si="46"/>
        <v>0</v>
      </c>
      <c r="BF311" s="56">
        <f t="shared" si="45"/>
        <v>0</v>
      </c>
      <c r="BG311" s="56">
        <f t="shared" si="45"/>
        <v>0</v>
      </c>
      <c r="BH311" s="58">
        <f t="shared" si="45"/>
        <v>0</v>
      </c>
      <c r="BJ311" s="18" t="s">
        <v>249</v>
      </c>
      <c r="BK311" s="18" t="str">
        <f t="shared" si="44"/>
        <v>068PERRYLINDEN</v>
      </c>
    </row>
    <row r="312" spans="1:63" x14ac:dyDescent="0.25">
      <c r="A312" s="18" t="s">
        <v>250</v>
      </c>
      <c r="B312" s="18" t="s">
        <v>600</v>
      </c>
      <c r="D312" s="53">
        <f>VLOOKUP($BK312,[1]TaxYear2019!$A$2:$J$433,5,FALSE)</f>
        <v>2.48</v>
      </c>
      <c r="E312" s="54">
        <f>VLOOKUP($BK312,[1]TaxYear2019!$A$2:$J$433,6,FALSE)</f>
        <v>0.54810000000000003</v>
      </c>
      <c r="F312" s="55">
        <f>VLOOKUP($BK312,[1]TaxYear2019!$A$2:$J$433,7,FALSE)</f>
        <v>0</v>
      </c>
      <c r="J312" s="54">
        <f>VLOOKUP($BK312,[1]TaxYear2020!$A$2:$J$433,5,FALSE)</f>
        <v>2.48</v>
      </c>
      <c r="K312" s="54">
        <f>VLOOKUP($BK312,[1]TaxYear2020!$A$2:$J$433,6,FALSE)</f>
        <v>0.54810000000000003</v>
      </c>
      <c r="L312" s="55">
        <f>VLOOKUP($BK312,[1]TaxYear2020!$A$2:$J$433,7,FALSE)</f>
        <v>0</v>
      </c>
      <c r="M312" s="53">
        <v>2.2964000000000002</v>
      </c>
      <c r="N312" s="54">
        <v>0.51890000000000003</v>
      </c>
      <c r="P312" s="54">
        <f>VLOOKUP($BK312,[1]TaxYear2021!$A$2:$J$433,5,FALSE)</f>
        <v>2.2964000000000002</v>
      </c>
      <c r="Q312" s="54">
        <f>VLOOKUP($BK312,[1]TaxYear2021!$A$2:$J$433,6,FALSE)</f>
        <v>0.51890000000000003</v>
      </c>
      <c r="R312" s="54">
        <f>VLOOKUP($BK312,[1]TaxYear2021!$A$2:$J$433,7,FALSE)</f>
        <v>0</v>
      </c>
      <c r="V312" s="54">
        <f>VLOOKUP($BK312,[1]TaxYear2022!$A$2:$J$433,5,FALSE)</f>
        <v>2.2964000000000002</v>
      </c>
      <c r="W312" s="54">
        <f>VLOOKUP($BK312,[1]TaxYear2022!$A$2:$J$433,6,FALSE)</f>
        <v>0.51890000000000003</v>
      </c>
      <c r="X312" s="55">
        <f>VLOOKUP($BK312,[1]TaxYear2022!$A$2:$J$433,7,FALSE)</f>
        <v>0</v>
      </c>
      <c r="AB312" s="54">
        <f>VLOOKUP($BK312,[1]TaxYear2023!$A$2:$J$433,5,FALSE)</f>
        <v>2.2964000000000002</v>
      </c>
      <c r="AC312" s="54">
        <f>VLOOKUP($BK312,[1]TaxYear2023!$A$2:$J$433,6,FALSE)</f>
        <v>0.76890000000000003</v>
      </c>
      <c r="AD312" s="55">
        <f>VLOOKUP($BK312,[1]TaxYear2023!$A$2:$J$433,7,FALSE)</f>
        <v>0</v>
      </c>
      <c r="AH312" s="54">
        <f>VLOOKUP($BK312,[1]TaxYear2024!$A$2:$J$433,5,FALSE)</f>
        <v>2.2964000000000002</v>
      </c>
      <c r="AI312" s="54">
        <f>VLOOKUP($BK312,[1]TaxYear2024!$A$2:$J$433,6,FALSE)</f>
        <v>0.76890000000000003</v>
      </c>
      <c r="AJ312" s="55">
        <f>VLOOKUP($BK312,[1]TaxYear2024!$A$2:$J$433,7,FALSE)</f>
        <v>0</v>
      </c>
      <c r="AN312" s="54">
        <f>VLOOKUP($BK312,[1]TaxYear2025!$A$2:$J$433,5,FALSE)</f>
        <v>2.2964000000000002</v>
      </c>
      <c r="AO312" s="54">
        <f>VLOOKUP($BK312,[1]TaxYear2025!$A$2:$J$433,6,FALSE)</f>
        <v>0.76890000000000003</v>
      </c>
      <c r="AP312" s="55">
        <f>VLOOKUP($BK312,[1]TaxYear2025!$A$2:$J$433,7,FALSE)</f>
        <v>0</v>
      </c>
      <c r="AQ312" s="56">
        <f t="shared" si="47"/>
        <v>0</v>
      </c>
      <c r="AR312" s="56">
        <f t="shared" si="47"/>
        <v>0</v>
      </c>
      <c r="AS312" s="56">
        <f t="shared" si="47"/>
        <v>0</v>
      </c>
      <c r="AT312" s="57">
        <f t="shared" si="48"/>
        <v>0</v>
      </c>
      <c r="AU312" s="56">
        <f t="shared" si="48"/>
        <v>0</v>
      </c>
      <c r="AV312" s="58">
        <f t="shared" si="48"/>
        <v>0</v>
      </c>
      <c r="AW312" s="56">
        <f t="shared" si="49"/>
        <v>0</v>
      </c>
      <c r="AX312" s="56">
        <f t="shared" si="49"/>
        <v>0</v>
      </c>
      <c r="AY312" s="58">
        <f t="shared" si="49"/>
        <v>0</v>
      </c>
      <c r="AZ312" s="56">
        <f t="shared" si="50"/>
        <v>0</v>
      </c>
      <c r="BA312" s="56">
        <f t="shared" si="50"/>
        <v>0.48178839853536326</v>
      </c>
      <c r="BB312" s="58">
        <f t="shared" si="50"/>
        <v>0</v>
      </c>
      <c r="BC312" s="56">
        <f t="shared" si="46"/>
        <v>0</v>
      </c>
      <c r="BD312" s="56">
        <f t="shared" si="46"/>
        <v>0</v>
      </c>
      <c r="BE312" s="58">
        <f t="shared" si="46"/>
        <v>0</v>
      </c>
      <c r="BF312" s="56">
        <f t="shared" si="45"/>
        <v>0</v>
      </c>
      <c r="BG312" s="56">
        <f t="shared" si="45"/>
        <v>0</v>
      </c>
      <c r="BH312" s="58">
        <f t="shared" si="45"/>
        <v>0</v>
      </c>
      <c r="BJ312" s="18" t="s">
        <v>249</v>
      </c>
      <c r="BK312" s="18" t="str">
        <f t="shared" si="44"/>
        <v>068PERRYLOBELVILLE</v>
      </c>
    </row>
    <row r="313" spans="1:63" x14ac:dyDescent="0.25">
      <c r="A313" s="18" t="s">
        <v>250</v>
      </c>
      <c r="D313" s="53">
        <f>VLOOKUP($BK313,[1]TaxYear2019!$A$2:$J$433,5,FALSE)</f>
        <v>2.48</v>
      </c>
      <c r="E313" s="54">
        <f>VLOOKUP($BK313,[1]TaxYear2019!$A$2:$J$433,6,FALSE)</f>
        <v>0</v>
      </c>
      <c r="F313" s="55">
        <f>VLOOKUP($BK313,[1]TaxYear2019!$A$2:$J$433,7,FALSE)</f>
        <v>0</v>
      </c>
      <c r="J313" s="54">
        <f>VLOOKUP($BK313,[1]TaxYear2020!$A$2:$J$433,5,FALSE)</f>
        <v>2.48</v>
      </c>
      <c r="K313" s="54">
        <f>VLOOKUP($BK313,[1]TaxYear2020!$A$2:$J$433,6,FALSE)</f>
        <v>0</v>
      </c>
      <c r="L313" s="55">
        <f>VLOOKUP($BK313,[1]TaxYear2020!$A$2:$J$433,7,FALSE)</f>
        <v>0</v>
      </c>
      <c r="M313" s="53">
        <v>2.2964000000000002</v>
      </c>
      <c r="P313" s="54">
        <f>VLOOKUP($BK313,[1]TaxYear2021!$A$2:$J$433,5,FALSE)</f>
        <v>2.2964000000000002</v>
      </c>
      <c r="Q313" s="54">
        <f>VLOOKUP($BK313,[1]TaxYear2021!$A$2:$J$433,6,FALSE)</f>
        <v>0</v>
      </c>
      <c r="R313" s="54">
        <f>VLOOKUP($BK313,[1]TaxYear2021!$A$2:$J$433,7,FALSE)</f>
        <v>0</v>
      </c>
      <c r="V313" s="54">
        <f>VLOOKUP($BK313,[1]TaxYear2022!$A$2:$J$433,5,FALSE)</f>
        <v>2.2964000000000002</v>
      </c>
      <c r="W313" s="54">
        <f>VLOOKUP($BK313,[1]TaxYear2022!$A$2:$J$433,6,FALSE)</f>
        <v>0</v>
      </c>
      <c r="X313" s="55">
        <f>VLOOKUP($BK313,[1]TaxYear2022!$A$2:$J$433,7,FALSE)</f>
        <v>0</v>
      </c>
      <c r="AB313" s="54">
        <f>VLOOKUP($BK313,[1]TaxYear2023!$A$2:$J$433,5,FALSE)</f>
        <v>2.2964000000000002</v>
      </c>
      <c r="AC313" s="54">
        <f>VLOOKUP($BK313,[1]TaxYear2023!$A$2:$J$433,6,FALSE)</f>
        <v>0</v>
      </c>
      <c r="AD313" s="55">
        <f>VLOOKUP($BK313,[1]TaxYear2023!$A$2:$J$433,7,FALSE)</f>
        <v>0</v>
      </c>
      <c r="AH313" s="54">
        <f>VLOOKUP($BK313,[1]TaxYear2024!$A$2:$J$433,5,FALSE)</f>
        <v>2.2964000000000002</v>
      </c>
      <c r="AI313" s="54">
        <f>VLOOKUP($BK313,[1]TaxYear2024!$A$2:$J$433,6,FALSE)</f>
        <v>0</v>
      </c>
      <c r="AJ313" s="55">
        <f>VLOOKUP($BK313,[1]TaxYear2024!$A$2:$J$433,7,FALSE)</f>
        <v>0</v>
      </c>
      <c r="AN313" s="54">
        <f>VLOOKUP($BK313,[1]TaxYear2025!$A$2:$J$433,5,FALSE)</f>
        <v>2.2964000000000002</v>
      </c>
      <c r="AO313" s="54">
        <f>VLOOKUP($BK313,[1]TaxYear2025!$A$2:$J$433,6,FALSE)</f>
        <v>0</v>
      </c>
      <c r="AP313" s="55">
        <f>VLOOKUP($BK313,[1]TaxYear2025!$A$2:$J$433,7,FALSE)</f>
        <v>0</v>
      </c>
      <c r="AQ313" s="56">
        <f t="shared" si="47"/>
        <v>0</v>
      </c>
      <c r="AR313" s="56">
        <f t="shared" si="47"/>
        <v>0</v>
      </c>
      <c r="AS313" s="56">
        <f t="shared" si="47"/>
        <v>0</v>
      </c>
      <c r="AT313" s="57">
        <f t="shared" si="48"/>
        <v>0</v>
      </c>
      <c r="AU313" s="56">
        <f t="shared" si="48"/>
        <v>0</v>
      </c>
      <c r="AV313" s="58">
        <f t="shared" si="48"/>
        <v>0</v>
      </c>
      <c r="AW313" s="56">
        <f t="shared" si="49"/>
        <v>0</v>
      </c>
      <c r="AX313" s="56">
        <f t="shared" si="49"/>
        <v>0</v>
      </c>
      <c r="AY313" s="58">
        <f t="shared" si="49"/>
        <v>0</v>
      </c>
      <c r="AZ313" s="56">
        <f t="shared" si="50"/>
        <v>0</v>
      </c>
      <c r="BA313" s="56">
        <f t="shared" si="50"/>
        <v>0</v>
      </c>
      <c r="BB313" s="58">
        <f t="shared" si="50"/>
        <v>0</v>
      </c>
      <c r="BC313" s="56">
        <f t="shared" si="46"/>
        <v>0</v>
      </c>
      <c r="BD313" s="56">
        <f t="shared" si="46"/>
        <v>0</v>
      </c>
      <c r="BE313" s="58">
        <f t="shared" si="46"/>
        <v>0</v>
      </c>
      <c r="BF313" s="56">
        <f t="shared" si="45"/>
        <v>0</v>
      </c>
      <c r="BG313" s="56">
        <f t="shared" si="45"/>
        <v>0</v>
      </c>
      <c r="BH313" s="58">
        <f t="shared" si="45"/>
        <v>0</v>
      </c>
      <c r="BJ313" s="18" t="s">
        <v>249</v>
      </c>
      <c r="BK313" s="18" t="str">
        <f t="shared" si="44"/>
        <v>068PERRY</v>
      </c>
    </row>
    <row r="314" spans="1:63" x14ac:dyDescent="0.25">
      <c r="A314" s="18" t="s">
        <v>254</v>
      </c>
      <c r="B314" s="18" t="s">
        <v>601</v>
      </c>
      <c r="D314" s="53">
        <f>VLOOKUP($BK314,[1]TaxYear2019!$A$2:$J$433,5,FALSE)</f>
        <v>2.46</v>
      </c>
      <c r="E314" s="54">
        <f>VLOOKUP($BK314,[1]TaxYear2019!$A$2:$J$433,6,FALSE)</f>
        <v>0.498</v>
      </c>
      <c r="F314" s="55">
        <f>VLOOKUP($BK314,[1]TaxYear2019!$A$2:$J$433,7,FALSE)</f>
        <v>0</v>
      </c>
      <c r="J314" s="54">
        <f>VLOOKUP($BK314,[1]TaxYear2020!$A$2:$J$433,5,FALSE)</f>
        <v>2.41</v>
      </c>
      <c r="K314" s="54">
        <f>VLOOKUP($BK314,[1]TaxYear2020!$A$2:$J$433,6,FALSE)</f>
        <v>0.498</v>
      </c>
      <c r="L314" s="55">
        <f>VLOOKUP($BK314,[1]TaxYear2020!$A$2:$J$433,7,FALSE)</f>
        <v>0</v>
      </c>
      <c r="P314" s="54">
        <f>VLOOKUP($BK314,[1]TaxYear2021!$A$2:$J$433,5,FALSE)</f>
        <v>2.41</v>
      </c>
      <c r="Q314" s="54">
        <f>VLOOKUP($BK314,[1]TaxYear2021!$A$2:$J$433,6,FALSE)</f>
        <v>0.498</v>
      </c>
      <c r="R314" s="54">
        <f>VLOOKUP($BK314,[1]TaxYear2021!$A$2:$J$433,7,FALSE)</f>
        <v>0</v>
      </c>
      <c r="V314" s="54">
        <f>VLOOKUP($BK314,[1]TaxYear2022!$A$2:$J$433,5,FALSE)</f>
        <v>2.41</v>
      </c>
      <c r="W314" s="54">
        <f>VLOOKUP($BK314,[1]TaxYear2022!$A$2:$J$433,6,FALSE)</f>
        <v>0.498</v>
      </c>
      <c r="X314" s="55">
        <f>VLOOKUP($BK314,[1]TaxYear2022!$A$2:$J$433,7,FALSE)</f>
        <v>0</v>
      </c>
      <c r="Y314" s="53">
        <v>1.7064999999999999</v>
      </c>
      <c r="Z314" s="54">
        <v>0.3498</v>
      </c>
      <c r="AB314" s="54">
        <f>VLOOKUP($BK314,[1]TaxYear2023!$A$2:$J$433,5,FALSE)</f>
        <v>1.7064999999999999</v>
      </c>
      <c r="AC314" s="54">
        <f>VLOOKUP($BK314,[1]TaxYear2023!$A$2:$J$433,6,FALSE)</f>
        <v>0.3498</v>
      </c>
      <c r="AD314" s="55">
        <f>VLOOKUP($BK314,[1]TaxYear2023!$A$2:$J$433,7,FALSE)</f>
        <v>0</v>
      </c>
      <c r="AH314" s="54">
        <f>VLOOKUP($BK314,[1]TaxYear2024!$A$2:$J$433,5,FALSE)</f>
        <v>1.71</v>
      </c>
      <c r="AI314" s="54">
        <f>VLOOKUP($BK314,[1]TaxYear2024!$A$2:$J$433,6,FALSE)</f>
        <v>0.3498</v>
      </c>
      <c r="AJ314" s="55">
        <f>VLOOKUP($BK314,[1]TaxYear2024!$A$2:$J$433,7,FALSE)</f>
        <v>0</v>
      </c>
      <c r="AN314" s="54">
        <f>VLOOKUP($BK314,[1]TaxYear2025!$A$2:$J$433,5,FALSE)</f>
        <v>1.71</v>
      </c>
      <c r="AO314" s="54">
        <f>VLOOKUP($BK314,[1]TaxYear2025!$A$2:$J$433,6,FALSE)</f>
        <v>0.3498</v>
      </c>
      <c r="AP314" s="55">
        <f>VLOOKUP($BK314,[1]TaxYear2025!$A$2:$J$433,7,FALSE)</f>
        <v>0</v>
      </c>
      <c r="AQ314" s="56">
        <f t="shared" si="47"/>
        <v>-2.0325203252032464E-2</v>
      </c>
      <c r="AR314" s="56">
        <f t="shared" si="47"/>
        <v>0</v>
      </c>
      <c r="AS314" s="56">
        <f t="shared" si="47"/>
        <v>0</v>
      </c>
      <c r="AT314" s="57">
        <f t="shared" si="48"/>
        <v>0</v>
      </c>
      <c r="AU314" s="56">
        <f t="shared" si="48"/>
        <v>0</v>
      </c>
      <c r="AV314" s="58">
        <f t="shared" si="48"/>
        <v>0</v>
      </c>
      <c r="AW314" s="56">
        <f t="shared" si="49"/>
        <v>0</v>
      </c>
      <c r="AX314" s="56">
        <f t="shared" si="49"/>
        <v>0</v>
      </c>
      <c r="AY314" s="58">
        <f t="shared" si="49"/>
        <v>0</v>
      </c>
      <c r="AZ314" s="56">
        <f t="shared" si="50"/>
        <v>0</v>
      </c>
      <c r="BA314" s="56">
        <f t="shared" si="50"/>
        <v>0</v>
      </c>
      <c r="BB314" s="58">
        <f t="shared" si="50"/>
        <v>0</v>
      </c>
      <c r="BC314" s="56">
        <f t="shared" si="46"/>
        <v>2.0509815411662302E-3</v>
      </c>
      <c r="BD314" s="56">
        <f t="shared" si="46"/>
        <v>0</v>
      </c>
      <c r="BE314" s="58">
        <f t="shared" si="46"/>
        <v>0</v>
      </c>
      <c r="BF314" s="56">
        <f t="shared" si="45"/>
        <v>0</v>
      </c>
      <c r="BG314" s="56">
        <f t="shared" si="45"/>
        <v>0</v>
      </c>
      <c r="BH314" s="58">
        <f t="shared" si="45"/>
        <v>0</v>
      </c>
      <c r="BJ314" s="18" t="s">
        <v>253</v>
      </c>
      <c r="BK314" s="18" t="str">
        <f t="shared" si="44"/>
        <v>069PICKETTBYRDSTOWN</v>
      </c>
    </row>
    <row r="315" spans="1:63" x14ac:dyDescent="0.25">
      <c r="A315" s="18" t="s">
        <v>254</v>
      </c>
      <c r="D315" s="53">
        <f>VLOOKUP($BK315,[1]TaxYear2019!$A$2:$J$433,5,FALSE)</f>
        <v>2.46</v>
      </c>
      <c r="E315" s="54">
        <f>VLOOKUP($BK315,[1]TaxYear2019!$A$2:$J$433,6,FALSE)</f>
        <v>0</v>
      </c>
      <c r="F315" s="55">
        <f>VLOOKUP($BK315,[1]TaxYear2019!$A$2:$J$433,7,FALSE)</f>
        <v>0</v>
      </c>
      <c r="J315" s="54">
        <f>VLOOKUP($BK315,[1]TaxYear2020!$A$2:$J$433,5,FALSE)</f>
        <v>2.41</v>
      </c>
      <c r="K315" s="54">
        <f>VLOOKUP($BK315,[1]TaxYear2020!$A$2:$J$433,6,FALSE)</f>
        <v>0</v>
      </c>
      <c r="L315" s="55">
        <f>VLOOKUP($BK315,[1]TaxYear2020!$A$2:$J$433,7,FALSE)</f>
        <v>0</v>
      </c>
      <c r="P315" s="54">
        <f>VLOOKUP($BK315,[1]TaxYear2021!$A$2:$J$433,5,FALSE)</f>
        <v>2.41</v>
      </c>
      <c r="Q315" s="54">
        <f>VLOOKUP($BK315,[1]TaxYear2021!$A$2:$J$433,6,FALSE)</f>
        <v>0</v>
      </c>
      <c r="R315" s="54">
        <f>VLOOKUP($BK315,[1]TaxYear2021!$A$2:$J$433,7,FALSE)</f>
        <v>0</v>
      </c>
      <c r="V315" s="54">
        <f>VLOOKUP($BK315,[1]TaxYear2022!$A$2:$J$433,5,FALSE)</f>
        <v>2.41</v>
      </c>
      <c r="W315" s="54">
        <f>VLOOKUP($BK315,[1]TaxYear2022!$A$2:$J$433,6,FALSE)</f>
        <v>0</v>
      </c>
      <c r="X315" s="55">
        <f>VLOOKUP($BK315,[1]TaxYear2022!$A$2:$J$433,7,FALSE)</f>
        <v>0</v>
      </c>
      <c r="Y315" s="53">
        <v>1.7064999999999999</v>
      </c>
      <c r="AB315" s="54">
        <f>VLOOKUP($BK315,[1]TaxYear2023!$A$2:$J$433,5,FALSE)</f>
        <v>1.7064999999999999</v>
      </c>
      <c r="AC315" s="54">
        <f>VLOOKUP($BK315,[1]TaxYear2023!$A$2:$J$433,6,FALSE)</f>
        <v>0</v>
      </c>
      <c r="AD315" s="55">
        <f>VLOOKUP($BK315,[1]TaxYear2023!$A$2:$J$433,7,FALSE)</f>
        <v>0</v>
      </c>
      <c r="AH315" s="54">
        <f>VLOOKUP($BK315,[1]TaxYear2024!$A$2:$J$433,5,FALSE)</f>
        <v>1.71</v>
      </c>
      <c r="AI315" s="54">
        <f>VLOOKUP($BK315,[1]TaxYear2024!$A$2:$J$433,6,FALSE)</f>
        <v>0</v>
      </c>
      <c r="AJ315" s="55">
        <f>VLOOKUP($BK315,[1]TaxYear2024!$A$2:$J$433,7,FALSE)</f>
        <v>0</v>
      </c>
      <c r="AN315" s="54">
        <f>VLOOKUP($BK315,[1]TaxYear2025!$A$2:$J$433,5,FALSE)</f>
        <v>1.71</v>
      </c>
      <c r="AO315" s="54">
        <f>VLOOKUP($BK315,[1]TaxYear2025!$A$2:$J$433,6,FALSE)</f>
        <v>0</v>
      </c>
      <c r="AP315" s="55">
        <f>VLOOKUP($BK315,[1]TaxYear2025!$A$2:$J$433,7,FALSE)</f>
        <v>0</v>
      </c>
      <c r="AQ315" s="56">
        <f t="shared" si="47"/>
        <v>-2.0325203252032464E-2</v>
      </c>
      <c r="AR315" s="56">
        <f t="shared" si="47"/>
        <v>0</v>
      </c>
      <c r="AS315" s="56">
        <f t="shared" si="47"/>
        <v>0</v>
      </c>
      <c r="AT315" s="57">
        <f t="shared" si="48"/>
        <v>0</v>
      </c>
      <c r="AU315" s="56">
        <f t="shared" si="48"/>
        <v>0</v>
      </c>
      <c r="AV315" s="58">
        <f t="shared" si="48"/>
        <v>0</v>
      </c>
      <c r="AW315" s="56">
        <f t="shared" si="49"/>
        <v>0</v>
      </c>
      <c r="AX315" s="56">
        <f t="shared" si="49"/>
        <v>0</v>
      </c>
      <c r="AY315" s="58">
        <f t="shared" si="49"/>
        <v>0</v>
      </c>
      <c r="AZ315" s="56">
        <f t="shared" si="50"/>
        <v>0</v>
      </c>
      <c r="BA315" s="56">
        <f t="shared" si="50"/>
        <v>0</v>
      </c>
      <c r="BB315" s="58">
        <f t="shared" si="50"/>
        <v>0</v>
      </c>
      <c r="BC315" s="56">
        <f t="shared" si="46"/>
        <v>2.0509815411662302E-3</v>
      </c>
      <c r="BD315" s="56">
        <f t="shared" si="46"/>
        <v>0</v>
      </c>
      <c r="BE315" s="58">
        <f t="shared" si="46"/>
        <v>0</v>
      </c>
      <c r="BF315" s="56">
        <f t="shared" si="45"/>
        <v>0</v>
      </c>
      <c r="BG315" s="56">
        <f t="shared" si="45"/>
        <v>0</v>
      </c>
      <c r="BH315" s="58">
        <f t="shared" si="45"/>
        <v>0</v>
      </c>
      <c r="BJ315" s="18" t="s">
        <v>253</v>
      </c>
      <c r="BK315" s="18" t="str">
        <f t="shared" si="44"/>
        <v>069PICKETT</v>
      </c>
    </row>
    <row r="316" spans="1:63" x14ac:dyDescent="0.25">
      <c r="A316" s="18" t="s">
        <v>258</v>
      </c>
      <c r="B316" s="18" t="s">
        <v>14</v>
      </c>
      <c r="D316" s="53">
        <f>VLOOKUP($BK316,[1]TaxYear2019!$A$2:$J$433,5,FALSE)</f>
        <v>2.512</v>
      </c>
      <c r="E316" s="54">
        <f>VLOOKUP($BK316,[1]TaxYear2019!$A$2:$J$433,6,FALSE)</f>
        <v>0.77</v>
      </c>
      <c r="F316" s="55">
        <f>VLOOKUP($BK316,[1]TaxYear2019!$A$2:$J$433,7,FALSE)</f>
        <v>0</v>
      </c>
      <c r="J316" s="54">
        <f>VLOOKUP($BK316,[1]TaxYear2020!$A$2:$J$433,5,FALSE)</f>
        <v>2.512</v>
      </c>
      <c r="K316" s="54">
        <f>VLOOKUP($BK316,[1]TaxYear2020!$A$2:$J$433,6,FALSE)</f>
        <v>0.77</v>
      </c>
      <c r="L316" s="55">
        <f>VLOOKUP($BK316,[1]TaxYear2020!$A$2:$J$433,7,FALSE)</f>
        <v>0</v>
      </c>
      <c r="P316" s="54">
        <f>VLOOKUP($BK316,[1]TaxYear2021!$A$2:$J$433,5,FALSE)</f>
        <v>2.512</v>
      </c>
      <c r="Q316" s="54">
        <f>VLOOKUP($BK316,[1]TaxYear2021!$A$2:$J$433,6,FALSE)</f>
        <v>0.77</v>
      </c>
      <c r="R316" s="54">
        <f>VLOOKUP($BK316,[1]TaxYear2021!$A$2:$J$433,7,FALSE)</f>
        <v>0</v>
      </c>
      <c r="V316" s="54">
        <f>VLOOKUP($BK316,[1]TaxYear2022!$A$2:$J$433,5,FALSE)</f>
        <v>2.512</v>
      </c>
      <c r="W316" s="54">
        <f>VLOOKUP($BK316,[1]TaxYear2022!$A$2:$J$433,6,FALSE)</f>
        <v>0.77</v>
      </c>
      <c r="X316" s="55">
        <f>VLOOKUP($BK316,[1]TaxYear2022!$A$2:$J$433,7,FALSE)</f>
        <v>0</v>
      </c>
      <c r="Y316" s="53">
        <v>1.6895</v>
      </c>
      <c r="Z316" s="54">
        <v>0.51319999999999999</v>
      </c>
      <c r="AB316" s="54">
        <f>VLOOKUP($BK316,[1]TaxYear2023!$A$2:$J$433,5,FALSE)</f>
        <v>1.6895</v>
      </c>
      <c r="AC316" s="54">
        <f>VLOOKUP($BK316,[1]TaxYear2023!$A$2:$J$433,6,FALSE)</f>
        <v>0.51319999999999999</v>
      </c>
      <c r="AD316" s="55">
        <f>VLOOKUP($BK316,[1]TaxYear2023!$A$2:$J$433,7,FALSE)</f>
        <v>0</v>
      </c>
      <c r="AH316" s="54">
        <f>VLOOKUP($BK316,[1]TaxYear2024!$A$2:$J$433,5,FALSE)</f>
        <v>1.6895</v>
      </c>
      <c r="AI316" s="54">
        <f>VLOOKUP($BK316,[1]TaxYear2024!$A$2:$J$433,6,FALSE)</f>
        <v>0.52</v>
      </c>
      <c r="AJ316" s="55">
        <f>VLOOKUP($BK316,[1]TaxYear2024!$A$2:$J$433,7,FALSE)</f>
        <v>0</v>
      </c>
      <c r="AN316" s="54">
        <f>VLOOKUP($BK316,[1]TaxYear2025!$A$2:$J$433,5,FALSE)</f>
        <v>1.6895</v>
      </c>
      <c r="AO316" s="54">
        <f>VLOOKUP($BK316,[1]TaxYear2025!$A$2:$J$433,6,FALSE)</f>
        <v>0.55000000000000004</v>
      </c>
      <c r="AP316" s="55">
        <f>VLOOKUP($BK316,[1]TaxYear2025!$A$2:$J$433,7,FALSE)</f>
        <v>0</v>
      </c>
      <c r="AQ316" s="56">
        <f t="shared" si="47"/>
        <v>0</v>
      </c>
      <c r="AR316" s="56">
        <f t="shared" si="47"/>
        <v>0</v>
      </c>
      <c r="AS316" s="56">
        <f t="shared" si="47"/>
        <v>0</v>
      </c>
      <c r="AT316" s="57">
        <f t="shared" si="48"/>
        <v>0</v>
      </c>
      <c r="AU316" s="56">
        <f t="shared" si="48"/>
        <v>0</v>
      </c>
      <c r="AV316" s="58">
        <f t="shared" si="48"/>
        <v>0</v>
      </c>
      <c r="AW316" s="56">
        <f t="shared" si="49"/>
        <v>0</v>
      </c>
      <c r="AX316" s="56">
        <f t="shared" si="49"/>
        <v>0</v>
      </c>
      <c r="AY316" s="58">
        <f t="shared" si="49"/>
        <v>0</v>
      </c>
      <c r="AZ316" s="56">
        <f t="shared" si="50"/>
        <v>0</v>
      </c>
      <c r="BA316" s="56">
        <f t="shared" si="50"/>
        <v>0</v>
      </c>
      <c r="BB316" s="58">
        <f t="shared" si="50"/>
        <v>0</v>
      </c>
      <c r="BC316" s="56">
        <f t="shared" si="46"/>
        <v>0</v>
      </c>
      <c r="BD316" s="56">
        <f t="shared" si="46"/>
        <v>1.3250194855806807E-2</v>
      </c>
      <c r="BE316" s="58">
        <f t="shared" si="46"/>
        <v>0</v>
      </c>
      <c r="BF316" s="56">
        <f t="shared" si="45"/>
        <v>0</v>
      </c>
      <c r="BG316" s="56">
        <f t="shared" si="45"/>
        <v>5.7692307692307709E-2</v>
      </c>
      <c r="BH316" s="58">
        <f t="shared" si="45"/>
        <v>0</v>
      </c>
      <c r="BJ316" s="18" t="s">
        <v>257</v>
      </c>
      <c r="BK316" s="18" t="str">
        <f t="shared" si="44"/>
        <v>070POLKBENTON</v>
      </c>
    </row>
    <row r="317" spans="1:63" x14ac:dyDescent="0.25">
      <c r="A317" s="18" t="s">
        <v>258</v>
      </c>
      <c r="B317" s="18" t="s">
        <v>602</v>
      </c>
      <c r="D317" s="53">
        <f>VLOOKUP($BK317,[1]TaxYear2019!$A$2:$J$433,5,FALSE)</f>
        <v>2.512</v>
      </c>
      <c r="E317" s="54">
        <f>VLOOKUP($BK317,[1]TaxYear2019!$A$2:$J$433,6,FALSE)</f>
        <v>1.1444000000000001</v>
      </c>
      <c r="F317" s="55">
        <f>VLOOKUP($BK317,[1]TaxYear2019!$A$2:$J$433,7,FALSE)</f>
        <v>0</v>
      </c>
      <c r="J317" s="54">
        <f>VLOOKUP($BK317,[1]TaxYear2020!$A$2:$J$433,5,FALSE)</f>
        <v>2.512</v>
      </c>
      <c r="K317" s="54">
        <f>VLOOKUP($BK317,[1]TaxYear2020!$A$2:$J$433,6,FALSE)</f>
        <v>1.1444000000000001</v>
      </c>
      <c r="L317" s="55">
        <f>VLOOKUP($BK317,[1]TaxYear2020!$A$2:$J$433,7,FALSE)</f>
        <v>0</v>
      </c>
      <c r="P317" s="54">
        <f>VLOOKUP($BK317,[1]TaxYear2021!$A$2:$J$433,5,FALSE)</f>
        <v>2.512</v>
      </c>
      <c r="Q317" s="54">
        <f>VLOOKUP($BK317,[1]TaxYear2021!$A$2:$J$433,6,FALSE)</f>
        <v>1.1444000000000001</v>
      </c>
      <c r="R317" s="54">
        <f>VLOOKUP($BK317,[1]TaxYear2021!$A$2:$J$433,7,FALSE)</f>
        <v>0</v>
      </c>
      <c r="V317" s="54">
        <f>VLOOKUP($BK317,[1]TaxYear2022!$A$2:$J$433,5,FALSE)</f>
        <v>2.512</v>
      </c>
      <c r="W317" s="54">
        <f>VLOOKUP($BK317,[1]TaxYear2022!$A$2:$J$433,6,FALSE)</f>
        <v>1.1399999999999999</v>
      </c>
      <c r="X317" s="55">
        <f>VLOOKUP($BK317,[1]TaxYear2022!$A$2:$J$433,7,FALSE)</f>
        <v>0</v>
      </c>
      <c r="Y317" s="53">
        <v>1.6895</v>
      </c>
      <c r="Z317" s="54">
        <v>0.76870000000000005</v>
      </c>
      <c r="AB317" s="54">
        <f>VLOOKUP($BK317,[1]TaxYear2023!$A$2:$J$433,5,FALSE)</f>
        <v>1.6895</v>
      </c>
      <c r="AC317" s="54">
        <f>VLOOKUP($BK317,[1]TaxYear2023!$A$2:$J$433,6,FALSE)</f>
        <v>0.76870000000000005</v>
      </c>
      <c r="AD317" s="55">
        <f>VLOOKUP($BK317,[1]TaxYear2023!$A$2:$J$433,7,FALSE)</f>
        <v>0</v>
      </c>
      <c r="AH317" s="54">
        <f>VLOOKUP($BK317,[1]TaxYear2024!$A$2:$J$433,5,FALSE)</f>
        <v>1.6895</v>
      </c>
      <c r="AI317" s="54">
        <f>VLOOKUP($BK317,[1]TaxYear2024!$A$2:$J$433,6,FALSE)</f>
        <v>0.76870000000000005</v>
      </c>
      <c r="AJ317" s="55">
        <f>VLOOKUP($BK317,[1]TaxYear2024!$A$2:$J$433,7,FALSE)</f>
        <v>0</v>
      </c>
      <c r="AN317" s="54">
        <f>VLOOKUP($BK317,[1]TaxYear2025!$A$2:$J$433,5,FALSE)</f>
        <v>1.6895</v>
      </c>
      <c r="AO317" s="54">
        <f>VLOOKUP($BK317,[1]TaxYear2025!$A$2:$J$433,6,FALSE)</f>
        <v>0.76870000000000005</v>
      </c>
      <c r="AP317" s="55">
        <f>VLOOKUP($BK317,[1]TaxYear2025!$A$2:$J$433,7,FALSE)</f>
        <v>0</v>
      </c>
      <c r="AQ317" s="56">
        <f t="shared" si="47"/>
        <v>0</v>
      </c>
      <c r="AR317" s="56">
        <f t="shared" si="47"/>
        <v>0</v>
      </c>
      <c r="AS317" s="56">
        <f t="shared" si="47"/>
        <v>0</v>
      </c>
      <c r="AT317" s="57">
        <f t="shared" si="48"/>
        <v>0</v>
      </c>
      <c r="AU317" s="56">
        <f t="shared" si="48"/>
        <v>0</v>
      </c>
      <c r="AV317" s="58">
        <f t="shared" si="48"/>
        <v>0</v>
      </c>
      <c r="AW317" s="56">
        <f t="shared" si="49"/>
        <v>0</v>
      </c>
      <c r="AX317" s="56">
        <f t="shared" si="49"/>
        <v>-3.8448095071654809E-3</v>
      </c>
      <c r="AY317" s="58">
        <f t="shared" si="49"/>
        <v>0</v>
      </c>
      <c r="AZ317" s="56">
        <f t="shared" si="50"/>
        <v>0</v>
      </c>
      <c r="BA317" s="56">
        <f t="shared" si="50"/>
        <v>0</v>
      </c>
      <c r="BB317" s="58">
        <f t="shared" si="50"/>
        <v>0</v>
      </c>
      <c r="BC317" s="56">
        <f t="shared" si="46"/>
        <v>0</v>
      </c>
      <c r="BD317" s="56">
        <f t="shared" si="46"/>
        <v>0</v>
      </c>
      <c r="BE317" s="58">
        <f t="shared" si="46"/>
        <v>0</v>
      </c>
      <c r="BF317" s="56">
        <f t="shared" si="45"/>
        <v>0</v>
      </c>
      <c r="BG317" s="56">
        <f t="shared" si="45"/>
        <v>0</v>
      </c>
      <c r="BH317" s="58">
        <f t="shared" si="45"/>
        <v>0</v>
      </c>
      <c r="BJ317" s="18" t="s">
        <v>257</v>
      </c>
      <c r="BK317" s="18" t="str">
        <f t="shared" si="44"/>
        <v>070POLKCOPPERHILL</v>
      </c>
    </row>
    <row r="318" spans="1:63" x14ac:dyDescent="0.25">
      <c r="A318" s="18" t="s">
        <v>258</v>
      </c>
      <c r="B318" s="18" t="s">
        <v>603</v>
      </c>
      <c r="D318" s="53">
        <f>VLOOKUP($BK318,[1]TaxYear2019!$A$2:$J$433,5,FALSE)</f>
        <v>2.512</v>
      </c>
      <c r="E318" s="54">
        <f>VLOOKUP($BK318,[1]TaxYear2019!$A$2:$J$433,6,FALSE)</f>
        <v>0.78890000000000005</v>
      </c>
      <c r="F318" s="55">
        <f>VLOOKUP($BK318,[1]TaxYear2019!$A$2:$J$433,7,FALSE)</f>
        <v>0</v>
      </c>
      <c r="J318" s="54">
        <f>VLOOKUP($BK318,[1]TaxYear2020!$A$2:$J$433,5,FALSE)</f>
        <v>2.512</v>
      </c>
      <c r="K318" s="54">
        <f>VLOOKUP($BK318,[1]TaxYear2020!$A$2:$J$433,6,FALSE)</f>
        <v>0.78890000000000005</v>
      </c>
      <c r="L318" s="55">
        <f>VLOOKUP($BK318,[1]TaxYear2020!$A$2:$J$433,7,FALSE)</f>
        <v>0</v>
      </c>
      <c r="P318" s="54">
        <f>VLOOKUP($BK318,[1]TaxYear2021!$A$2:$J$433,5,FALSE)</f>
        <v>2.512</v>
      </c>
      <c r="Q318" s="54">
        <f>VLOOKUP($BK318,[1]TaxYear2021!$A$2:$J$433,6,FALSE)</f>
        <v>0.8</v>
      </c>
      <c r="R318" s="54">
        <f>VLOOKUP($BK318,[1]TaxYear2021!$A$2:$J$433,7,FALSE)</f>
        <v>0</v>
      </c>
      <c r="V318" s="54">
        <f>VLOOKUP($BK318,[1]TaxYear2022!$A$2:$J$433,5,FALSE)</f>
        <v>2.512</v>
      </c>
      <c r="W318" s="54">
        <f>VLOOKUP($BK318,[1]TaxYear2022!$A$2:$J$433,6,FALSE)</f>
        <v>0.8</v>
      </c>
      <c r="X318" s="55">
        <f>VLOOKUP($BK318,[1]TaxYear2022!$A$2:$J$433,7,FALSE)</f>
        <v>0</v>
      </c>
      <c r="Y318" s="53">
        <v>1.6895</v>
      </c>
      <c r="Z318" s="54">
        <v>0.59219999999999995</v>
      </c>
      <c r="AB318" s="54">
        <f>VLOOKUP($BK318,[1]TaxYear2023!$A$2:$J$433,5,FALSE)</f>
        <v>1.6895</v>
      </c>
      <c r="AC318" s="54">
        <f>VLOOKUP($BK318,[1]TaxYear2023!$A$2:$J$433,6,FALSE)</f>
        <v>0.59219999999999995</v>
      </c>
      <c r="AD318" s="55">
        <f>VLOOKUP($BK318,[1]TaxYear2023!$A$2:$J$433,7,FALSE)</f>
        <v>0</v>
      </c>
      <c r="AH318" s="54">
        <f>VLOOKUP($BK318,[1]TaxYear2024!$A$2:$J$433,5,FALSE)</f>
        <v>1.6895</v>
      </c>
      <c r="AI318" s="54">
        <f>VLOOKUP($BK318,[1]TaxYear2024!$A$2:$J$433,6,FALSE)</f>
        <v>0.59219999999999995</v>
      </c>
      <c r="AJ318" s="55">
        <f>VLOOKUP($BK318,[1]TaxYear2024!$A$2:$J$433,7,FALSE)</f>
        <v>0</v>
      </c>
      <c r="AN318" s="54">
        <f>VLOOKUP($BK318,[1]TaxYear2025!$A$2:$J$433,5,FALSE)</f>
        <v>1.6895</v>
      </c>
      <c r="AO318" s="54">
        <f>VLOOKUP($BK318,[1]TaxYear2025!$A$2:$J$433,6,FALSE)</f>
        <v>0.59219999999999995</v>
      </c>
      <c r="AP318" s="55">
        <f>VLOOKUP($BK318,[1]TaxYear2025!$A$2:$J$433,7,FALSE)</f>
        <v>0</v>
      </c>
      <c r="AQ318" s="56">
        <f t="shared" si="47"/>
        <v>0</v>
      </c>
      <c r="AR318" s="56">
        <f t="shared" si="47"/>
        <v>0</v>
      </c>
      <c r="AS318" s="56">
        <f t="shared" si="47"/>
        <v>0</v>
      </c>
      <c r="AT318" s="57">
        <f t="shared" si="48"/>
        <v>0</v>
      </c>
      <c r="AU318" s="56">
        <f t="shared" si="48"/>
        <v>1.4070224363037065E-2</v>
      </c>
      <c r="AV318" s="58">
        <f t="shared" si="48"/>
        <v>0</v>
      </c>
      <c r="AW318" s="56">
        <f t="shared" si="49"/>
        <v>0</v>
      </c>
      <c r="AX318" s="56">
        <f t="shared" si="49"/>
        <v>0</v>
      </c>
      <c r="AY318" s="58">
        <f t="shared" si="49"/>
        <v>0</v>
      </c>
      <c r="AZ318" s="56">
        <f t="shared" si="50"/>
        <v>0</v>
      </c>
      <c r="BA318" s="56">
        <f t="shared" si="50"/>
        <v>0</v>
      </c>
      <c r="BB318" s="58">
        <f t="shared" si="50"/>
        <v>0</v>
      </c>
      <c r="BC318" s="56">
        <f t="shared" si="46"/>
        <v>0</v>
      </c>
      <c r="BD318" s="56">
        <f t="shared" si="46"/>
        <v>0</v>
      </c>
      <c r="BE318" s="58">
        <f t="shared" si="46"/>
        <v>0</v>
      </c>
      <c r="BF318" s="56">
        <f t="shared" si="45"/>
        <v>0</v>
      </c>
      <c r="BG318" s="56">
        <f t="shared" si="45"/>
        <v>0</v>
      </c>
      <c r="BH318" s="58">
        <f t="shared" si="45"/>
        <v>0</v>
      </c>
      <c r="BJ318" s="18" t="s">
        <v>257</v>
      </c>
      <c r="BK318" s="18" t="str">
        <f t="shared" si="44"/>
        <v>070POLKDUCKTOWN</v>
      </c>
    </row>
    <row r="319" spans="1:63" x14ac:dyDescent="0.25">
      <c r="A319" s="18" t="s">
        <v>258</v>
      </c>
      <c r="D319" s="53">
        <f>VLOOKUP($BK319,[1]TaxYear2019!$A$2:$J$433,5,FALSE)</f>
        <v>2.512</v>
      </c>
      <c r="E319" s="54">
        <f>VLOOKUP($BK319,[1]TaxYear2019!$A$2:$J$433,6,FALSE)</f>
        <v>0</v>
      </c>
      <c r="F319" s="55">
        <f>VLOOKUP($BK319,[1]TaxYear2019!$A$2:$J$433,7,FALSE)</f>
        <v>0</v>
      </c>
      <c r="J319" s="54">
        <f>VLOOKUP($BK319,[1]TaxYear2020!$A$2:$J$433,5,FALSE)</f>
        <v>2.512</v>
      </c>
      <c r="K319" s="54">
        <f>VLOOKUP($BK319,[1]TaxYear2020!$A$2:$J$433,6,FALSE)</f>
        <v>0</v>
      </c>
      <c r="L319" s="55">
        <f>VLOOKUP($BK319,[1]TaxYear2020!$A$2:$J$433,7,FALSE)</f>
        <v>0</v>
      </c>
      <c r="P319" s="54">
        <f>VLOOKUP($BK319,[1]TaxYear2021!$A$2:$J$433,5,FALSE)</f>
        <v>2.512</v>
      </c>
      <c r="Q319" s="54">
        <f>VLOOKUP($BK319,[1]TaxYear2021!$A$2:$J$433,6,FALSE)</f>
        <v>0</v>
      </c>
      <c r="R319" s="54">
        <f>VLOOKUP($BK319,[1]TaxYear2021!$A$2:$J$433,7,FALSE)</f>
        <v>0</v>
      </c>
      <c r="V319" s="54">
        <f>VLOOKUP($BK319,[1]TaxYear2022!$A$2:$J$433,5,FALSE)</f>
        <v>2.512</v>
      </c>
      <c r="W319" s="54">
        <f>VLOOKUP($BK319,[1]TaxYear2022!$A$2:$J$433,6,FALSE)</f>
        <v>0</v>
      </c>
      <c r="X319" s="55">
        <f>VLOOKUP($BK319,[1]TaxYear2022!$A$2:$J$433,7,FALSE)</f>
        <v>0</v>
      </c>
      <c r="Y319" s="53">
        <v>1.6895</v>
      </c>
      <c r="AB319" s="54">
        <f>VLOOKUP($BK319,[1]TaxYear2023!$A$2:$J$433,5,FALSE)</f>
        <v>1.6895</v>
      </c>
      <c r="AC319" s="54">
        <f>VLOOKUP($BK319,[1]TaxYear2023!$A$2:$J$433,6,FALSE)</f>
        <v>0</v>
      </c>
      <c r="AD319" s="55">
        <f>VLOOKUP($BK319,[1]TaxYear2023!$A$2:$J$433,7,FALSE)</f>
        <v>0</v>
      </c>
      <c r="AH319" s="54">
        <f>VLOOKUP($BK319,[1]TaxYear2024!$A$2:$J$433,5,FALSE)</f>
        <v>1.6895</v>
      </c>
      <c r="AI319" s="54">
        <f>VLOOKUP($BK319,[1]TaxYear2024!$A$2:$J$433,6,FALSE)</f>
        <v>0</v>
      </c>
      <c r="AJ319" s="55">
        <f>VLOOKUP($BK319,[1]TaxYear2024!$A$2:$J$433,7,FALSE)</f>
        <v>0</v>
      </c>
      <c r="AN319" s="54">
        <f>VLOOKUP($BK319,[1]TaxYear2025!$A$2:$J$433,5,FALSE)</f>
        <v>1.6895</v>
      </c>
      <c r="AO319" s="54">
        <f>VLOOKUP($BK319,[1]TaxYear2025!$A$2:$J$433,6,FALSE)</f>
        <v>0</v>
      </c>
      <c r="AP319" s="55">
        <f>VLOOKUP($BK319,[1]TaxYear2025!$A$2:$J$433,7,FALSE)</f>
        <v>0</v>
      </c>
      <c r="AQ319" s="56">
        <f t="shared" si="47"/>
        <v>0</v>
      </c>
      <c r="AR319" s="56">
        <f t="shared" si="47"/>
        <v>0</v>
      </c>
      <c r="AS319" s="56">
        <f t="shared" si="47"/>
        <v>0</v>
      </c>
      <c r="AT319" s="57">
        <f t="shared" si="48"/>
        <v>0</v>
      </c>
      <c r="AU319" s="56">
        <f t="shared" si="48"/>
        <v>0</v>
      </c>
      <c r="AV319" s="58">
        <f t="shared" si="48"/>
        <v>0</v>
      </c>
      <c r="AW319" s="56">
        <f t="shared" si="49"/>
        <v>0</v>
      </c>
      <c r="AX319" s="56">
        <f t="shared" si="49"/>
        <v>0</v>
      </c>
      <c r="AY319" s="58">
        <f t="shared" si="49"/>
        <v>0</v>
      </c>
      <c r="AZ319" s="56">
        <f t="shared" si="50"/>
        <v>0</v>
      </c>
      <c r="BA319" s="56">
        <f t="shared" si="50"/>
        <v>0</v>
      </c>
      <c r="BB319" s="58">
        <f t="shared" si="50"/>
        <v>0</v>
      </c>
      <c r="BC319" s="56">
        <f t="shared" si="46"/>
        <v>0</v>
      </c>
      <c r="BD319" s="56">
        <f t="shared" si="46"/>
        <v>0</v>
      </c>
      <c r="BE319" s="58">
        <f t="shared" si="46"/>
        <v>0</v>
      </c>
      <c r="BF319" s="56">
        <f t="shared" si="45"/>
        <v>0</v>
      </c>
      <c r="BG319" s="56">
        <f t="shared" si="45"/>
        <v>0</v>
      </c>
      <c r="BH319" s="58">
        <f t="shared" si="45"/>
        <v>0</v>
      </c>
      <c r="BJ319" s="18" t="s">
        <v>257</v>
      </c>
      <c r="BK319" s="18" t="str">
        <f t="shared" si="44"/>
        <v>070POLK</v>
      </c>
    </row>
    <row r="320" spans="1:63" x14ac:dyDescent="0.25">
      <c r="A320" s="18" t="s">
        <v>262</v>
      </c>
      <c r="B320" s="18" t="s">
        <v>604</v>
      </c>
      <c r="D320" s="53">
        <f>VLOOKUP($BK320,[1]TaxYear2019!$A$2:$J$433,5,FALSE)</f>
        <v>2.9260000000000002</v>
      </c>
      <c r="E320" s="54">
        <f>VLOOKUP($BK320,[1]TaxYear2019!$A$2:$J$433,6,FALSE)</f>
        <v>0.44069999999999998</v>
      </c>
      <c r="F320" s="55">
        <f>VLOOKUP($BK320,[1]TaxYear2019!$A$2:$J$433,7,FALSE)</f>
        <v>0</v>
      </c>
      <c r="J320" s="54">
        <f>VLOOKUP($BK320,[1]TaxYear2020!$A$2:$J$433,5,FALSE)</f>
        <v>2.9260000000000002</v>
      </c>
      <c r="K320" s="54">
        <f>VLOOKUP($BK320,[1]TaxYear2020!$A$2:$J$433,6,FALSE)</f>
        <v>0.44069999999999998</v>
      </c>
      <c r="L320" s="55">
        <f>VLOOKUP($BK320,[1]TaxYear2020!$A$2:$J$433,7,FALSE)</f>
        <v>0</v>
      </c>
      <c r="M320" s="53">
        <v>2.3719999999999999</v>
      </c>
      <c r="N320" s="62">
        <v>0.36230000000000001</v>
      </c>
      <c r="P320" s="54">
        <f>VLOOKUP($BK320,[1]TaxYear2021!$A$2:$J$433,5,FALSE)</f>
        <v>2.472</v>
      </c>
      <c r="Q320" s="54">
        <f>VLOOKUP($BK320,[1]TaxYear2021!$A$2:$J$433,6,FALSE)</f>
        <v>0.36230000000000001</v>
      </c>
      <c r="R320" s="54">
        <f>VLOOKUP($BK320,[1]TaxYear2021!$A$2:$J$433,7,FALSE)</f>
        <v>0</v>
      </c>
      <c r="V320" s="54">
        <f>VLOOKUP($BK320,[1]TaxYear2022!$A$2:$J$433,5,FALSE)</f>
        <v>2.472</v>
      </c>
      <c r="W320" s="54">
        <f>VLOOKUP($BK320,[1]TaxYear2022!$A$2:$J$433,6,FALSE)</f>
        <v>0.36230000000000001</v>
      </c>
      <c r="X320" s="55">
        <f>VLOOKUP($BK320,[1]TaxYear2022!$A$2:$J$433,7,FALSE)</f>
        <v>0</v>
      </c>
      <c r="AB320" s="54">
        <f>VLOOKUP($BK320,[1]TaxYear2023!$A$2:$J$433,5,FALSE)</f>
        <v>2.66</v>
      </c>
      <c r="AC320" s="54">
        <f>VLOOKUP($BK320,[1]TaxYear2023!$A$2:$J$433,6,FALSE)</f>
        <v>0.36230000000000001</v>
      </c>
      <c r="AD320" s="55">
        <f>VLOOKUP($BK320,[1]TaxYear2023!$A$2:$J$433,7,FALSE)</f>
        <v>0</v>
      </c>
      <c r="AH320" s="54">
        <f>VLOOKUP($BK320,[1]TaxYear2024!$A$2:$J$433,5,FALSE)</f>
        <v>2.66</v>
      </c>
      <c r="AI320" s="54">
        <f>VLOOKUP($BK320,[1]TaxYear2024!$A$2:$J$433,6,FALSE)</f>
        <v>0.36230000000000001</v>
      </c>
      <c r="AJ320" s="55">
        <f>VLOOKUP($BK320,[1]TaxYear2024!$A$2:$J$433,7,FALSE)</f>
        <v>0</v>
      </c>
      <c r="AN320" s="54">
        <f>VLOOKUP($BK320,[1]TaxYear2025!$A$2:$J$433,5,FALSE)</f>
        <v>2.66</v>
      </c>
      <c r="AO320" s="54">
        <f>VLOOKUP($BK320,[1]TaxYear2025!$A$2:$J$433,6,FALSE)</f>
        <v>0.36230000000000001</v>
      </c>
      <c r="AP320" s="55">
        <f>VLOOKUP($BK320,[1]TaxYear2025!$A$2:$J$433,7,FALSE)</f>
        <v>0</v>
      </c>
      <c r="AQ320" s="56">
        <f t="shared" si="47"/>
        <v>0</v>
      </c>
      <c r="AR320" s="56">
        <f t="shared" si="47"/>
        <v>0</v>
      </c>
      <c r="AS320" s="56">
        <f t="shared" si="47"/>
        <v>0</v>
      </c>
      <c r="AT320" s="57">
        <f t="shared" si="48"/>
        <v>4.2158516020236236E-2</v>
      </c>
      <c r="AU320" s="56">
        <f t="shared" si="48"/>
        <v>0</v>
      </c>
      <c r="AV320" s="58">
        <f t="shared" si="48"/>
        <v>0</v>
      </c>
      <c r="AW320" s="56">
        <f t="shared" si="49"/>
        <v>0</v>
      </c>
      <c r="AX320" s="56">
        <f t="shared" si="49"/>
        <v>0</v>
      </c>
      <c r="AY320" s="58">
        <f t="shared" si="49"/>
        <v>0</v>
      </c>
      <c r="AZ320" s="56">
        <f t="shared" si="50"/>
        <v>7.6051779935275121E-2</v>
      </c>
      <c r="BA320" s="56">
        <f t="shared" si="50"/>
        <v>0</v>
      </c>
      <c r="BB320" s="58">
        <f t="shared" si="50"/>
        <v>0</v>
      </c>
      <c r="BC320" s="56">
        <f t="shared" si="46"/>
        <v>0</v>
      </c>
      <c r="BD320" s="56">
        <f t="shared" si="46"/>
        <v>0</v>
      </c>
      <c r="BE320" s="58">
        <f t="shared" si="46"/>
        <v>0</v>
      </c>
      <c r="BF320" s="56">
        <f t="shared" si="45"/>
        <v>0</v>
      </c>
      <c r="BG320" s="56">
        <f t="shared" si="45"/>
        <v>0</v>
      </c>
      <c r="BH320" s="58">
        <f t="shared" si="45"/>
        <v>0</v>
      </c>
      <c r="BJ320" s="18" t="s">
        <v>261</v>
      </c>
      <c r="BK320" s="18" t="str">
        <f t="shared" si="44"/>
        <v>071PUTNAMALGOOD</v>
      </c>
    </row>
    <row r="321" spans="1:63" x14ac:dyDescent="0.25">
      <c r="A321" s="18" t="s">
        <v>262</v>
      </c>
      <c r="B321" s="18" t="s">
        <v>605</v>
      </c>
      <c r="D321" s="53">
        <f>VLOOKUP($BK321,[1]TaxYear2019!$A$2:$J$433,5,FALSE)</f>
        <v>2.9260000000000002</v>
      </c>
      <c r="E321" s="54">
        <f>VLOOKUP($BK321,[1]TaxYear2019!$A$2:$J$433,6,FALSE)</f>
        <v>1.3900999999999999</v>
      </c>
      <c r="F321" s="55">
        <f>VLOOKUP($BK321,[1]TaxYear2019!$A$2:$J$433,7,FALSE)</f>
        <v>0</v>
      </c>
      <c r="J321" s="54">
        <f>VLOOKUP($BK321,[1]TaxYear2020!$A$2:$J$433,5,FALSE)</f>
        <v>2.9260000000000002</v>
      </c>
      <c r="K321" s="54">
        <f>VLOOKUP($BK321,[1]TaxYear2020!$A$2:$J$433,6,FALSE)</f>
        <v>1.3900999999999999</v>
      </c>
      <c r="L321" s="55">
        <f>VLOOKUP($BK321,[1]TaxYear2020!$A$2:$J$433,7,FALSE)</f>
        <v>0</v>
      </c>
      <c r="M321" s="53">
        <v>2.3719999999999999</v>
      </c>
      <c r="N321" s="62">
        <v>1.0860000000000001</v>
      </c>
      <c r="P321" s="54">
        <f>VLOOKUP($BK321,[1]TaxYear2021!$A$2:$J$433,5,FALSE)</f>
        <v>2.472</v>
      </c>
      <c r="Q321" s="54">
        <f>VLOOKUP($BK321,[1]TaxYear2021!$A$2:$J$433,6,FALSE)</f>
        <v>1.0860000000000001</v>
      </c>
      <c r="R321" s="54">
        <f>VLOOKUP($BK321,[1]TaxYear2021!$A$2:$J$433,7,FALSE)</f>
        <v>0</v>
      </c>
      <c r="V321" s="54">
        <f>VLOOKUP($BK321,[1]TaxYear2022!$A$2:$J$433,5,FALSE)</f>
        <v>2.472</v>
      </c>
      <c r="W321" s="54">
        <f>VLOOKUP($BK321,[1]TaxYear2022!$A$2:$J$433,6,FALSE)</f>
        <v>1.0860000000000001</v>
      </c>
      <c r="X321" s="55">
        <f>VLOOKUP($BK321,[1]TaxYear2022!$A$2:$J$433,7,FALSE)</f>
        <v>0</v>
      </c>
      <c r="AB321" s="54">
        <f>VLOOKUP($BK321,[1]TaxYear2023!$A$2:$J$433,5,FALSE)</f>
        <v>2.66</v>
      </c>
      <c r="AC321" s="54">
        <f>VLOOKUP($BK321,[1]TaxYear2023!$A$2:$J$433,6,FALSE)</f>
        <v>1.0860000000000001</v>
      </c>
      <c r="AD321" s="55">
        <f>VLOOKUP($BK321,[1]TaxYear2023!$A$2:$J$433,7,FALSE)</f>
        <v>0</v>
      </c>
      <c r="AH321" s="54">
        <f>VLOOKUP($BK321,[1]TaxYear2024!$A$2:$J$433,5,FALSE)</f>
        <v>2.66</v>
      </c>
      <c r="AI321" s="54">
        <f>VLOOKUP($BK321,[1]TaxYear2024!$A$2:$J$433,6,FALSE)</f>
        <v>1.0860000000000001</v>
      </c>
      <c r="AJ321" s="55">
        <f>VLOOKUP($BK321,[1]TaxYear2024!$A$2:$J$433,7,FALSE)</f>
        <v>0</v>
      </c>
      <c r="AN321" s="54">
        <f>VLOOKUP($BK321,[1]TaxYear2025!$A$2:$J$433,5,FALSE)</f>
        <v>2.66</v>
      </c>
      <c r="AO321" s="54">
        <f>VLOOKUP($BK321,[1]TaxYear2025!$A$2:$J$433,6,FALSE)</f>
        <v>1.0860000000000001</v>
      </c>
      <c r="AP321" s="55">
        <f>VLOOKUP($BK321,[1]TaxYear2025!$A$2:$J$433,7,FALSE)</f>
        <v>0</v>
      </c>
      <c r="AQ321" s="56">
        <f t="shared" si="47"/>
        <v>0</v>
      </c>
      <c r="AR321" s="56">
        <f t="shared" si="47"/>
        <v>0</v>
      </c>
      <c r="AS321" s="56">
        <f t="shared" si="47"/>
        <v>0</v>
      </c>
      <c r="AT321" s="57">
        <f t="shared" si="48"/>
        <v>4.2158516020236236E-2</v>
      </c>
      <c r="AU321" s="56">
        <f t="shared" si="48"/>
        <v>0</v>
      </c>
      <c r="AV321" s="58">
        <f t="shared" si="48"/>
        <v>0</v>
      </c>
      <c r="AW321" s="56">
        <f t="shared" si="49"/>
        <v>0</v>
      </c>
      <c r="AX321" s="56">
        <f t="shared" si="49"/>
        <v>0</v>
      </c>
      <c r="AY321" s="58">
        <f t="shared" si="49"/>
        <v>0</v>
      </c>
      <c r="AZ321" s="56">
        <f t="shared" si="50"/>
        <v>7.6051779935275121E-2</v>
      </c>
      <c r="BA321" s="56">
        <f t="shared" si="50"/>
        <v>0</v>
      </c>
      <c r="BB321" s="58">
        <f t="shared" si="50"/>
        <v>0</v>
      </c>
      <c r="BC321" s="56">
        <f t="shared" si="46"/>
        <v>0</v>
      </c>
      <c r="BD321" s="56">
        <f t="shared" si="46"/>
        <v>0</v>
      </c>
      <c r="BE321" s="58">
        <f t="shared" si="46"/>
        <v>0</v>
      </c>
      <c r="BF321" s="56">
        <f t="shared" si="45"/>
        <v>0</v>
      </c>
      <c r="BG321" s="56">
        <f t="shared" si="45"/>
        <v>0</v>
      </c>
      <c r="BH321" s="58">
        <f t="shared" si="45"/>
        <v>0</v>
      </c>
      <c r="BJ321" s="18" t="s">
        <v>261</v>
      </c>
      <c r="BK321" s="18" t="str">
        <f t="shared" si="44"/>
        <v>071PUTNAMBAXTER</v>
      </c>
    </row>
    <row r="322" spans="1:63" x14ac:dyDescent="0.25">
      <c r="A322" s="18" t="s">
        <v>262</v>
      </c>
      <c r="B322" s="18" t="s">
        <v>606</v>
      </c>
      <c r="D322" s="53">
        <f>VLOOKUP($BK322,[1]TaxYear2019!$A$2:$J$433,5,FALSE)</f>
        <v>2.9260000000000002</v>
      </c>
      <c r="E322" s="54">
        <f>VLOOKUP($BK322,[1]TaxYear2019!$A$2:$J$433,6,FALSE)</f>
        <v>0.99</v>
      </c>
      <c r="F322" s="55">
        <f>VLOOKUP($BK322,[1]TaxYear2019!$A$2:$J$433,7,FALSE)</f>
        <v>0</v>
      </c>
      <c r="J322" s="54">
        <f>VLOOKUP($BK322,[1]TaxYear2020!$A$2:$J$433,5,FALSE)</f>
        <v>2.9260000000000002</v>
      </c>
      <c r="K322" s="54">
        <f>VLOOKUP($BK322,[1]TaxYear2020!$A$2:$J$433,6,FALSE)</f>
        <v>0.99</v>
      </c>
      <c r="L322" s="55">
        <f>VLOOKUP($BK322,[1]TaxYear2020!$A$2:$J$433,7,FALSE)</f>
        <v>0</v>
      </c>
      <c r="M322" s="53">
        <v>2.3719999999999999</v>
      </c>
      <c r="N322" s="62">
        <v>0.81459999999999999</v>
      </c>
      <c r="P322" s="54">
        <f>VLOOKUP($BK322,[1]TaxYear2021!$A$2:$J$433,5,FALSE)</f>
        <v>2.472</v>
      </c>
      <c r="Q322" s="54">
        <f>VLOOKUP($BK322,[1]TaxYear2021!$A$2:$J$433,6,FALSE)</f>
        <v>0.82</v>
      </c>
      <c r="R322" s="54">
        <f>VLOOKUP($BK322,[1]TaxYear2021!$A$2:$J$433,7,FALSE)</f>
        <v>0</v>
      </c>
      <c r="V322" s="54">
        <f>VLOOKUP($BK322,[1]TaxYear2022!$A$2:$J$433,5,FALSE)</f>
        <v>2.472</v>
      </c>
      <c r="W322" s="54">
        <f>VLOOKUP($BK322,[1]TaxYear2022!$A$2:$J$433,6,FALSE)</f>
        <v>0.82</v>
      </c>
      <c r="X322" s="55">
        <f>VLOOKUP($BK322,[1]TaxYear2022!$A$2:$J$433,7,FALSE)</f>
        <v>0</v>
      </c>
      <c r="AB322" s="54">
        <f>VLOOKUP($BK322,[1]TaxYear2023!$A$2:$J$433,5,FALSE)</f>
        <v>2.66</v>
      </c>
      <c r="AC322" s="54">
        <f>VLOOKUP($BK322,[1]TaxYear2023!$A$2:$J$433,6,FALSE)</f>
        <v>0.92</v>
      </c>
      <c r="AD322" s="55">
        <f>VLOOKUP($BK322,[1]TaxYear2023!$A$2:$J$433,7,FALSE)</f>
        <v>0</v>
      </c>
      <c r="AH322" s="54">
        <f>VLOOKUP($BK322,[1]TaxYear2024!$A$2:$J$433,5,FALSE)</f>
        <v>2.66</v>
      </c>
      <c r="AI322" s="54">
        <f>VLOOKUP($BK322,[1]TaxYear2024!$A$2:$J$433,6,FALSE)</f>
        <v>0.92</v>
      </c>
      <c r="AJ322" s="55">
        <f>VLOOKUP($BK322,[1]TaxYear2024!$A$2:$J$433,7,FALSE)</f>
        <v>0</v>
      </c>
      <c r="AN322" s="54">
        <f>VLOOKUP($BK322,[1]TaxYear2025!$A$2:$J$433,5,FALSE)</f>
        <v>2.66</v>
      </c>
      <c r="AO322" s="54">
        <f>VLOOKUP($BK322,[1]TaxYear2025!$A$2:$J$433,6,FALSE)</f>
        <v>0.99</v>
      </c>
      <c r="AP322" s="55">
        <f>VLOOKUP($BK322,[1]TaxYear2025!$A$2:$J$433,7,FALSE)</f>
        <v>0</v>
      </c>
      <c r="AQ322" s="56">
        <f t="shared" si="47"/>
        <v>0</v>
      </c>
      <c r="AR322" s="56">
        <f t="shared" si="47"/>
        <v>0</v>
      </c>
      <c r="AS322" s="56">
        <f t="shared" si="47"/>
        <v>0</v>
      </c>
      <c r="AT322" s="57">
        <f t="shared" si="48"/>
        <v>4.2158516020236236E-2</v>
      </c>
      <c r="AU322" s="56">
        <f t="shared" si="48"/>
        <v>6.6290203780996482E-3</v>
      </c>
      <c r="AV322" s="58">
        <f t="shared" si="48"/>
        <v>0</v>
      </c>
      <c r="AW322" s="56">
        <f t="shared" si="49"/>
        <v>0</v>
      </c>
      <c r="AX322" s="56">
        <f t="shared" si="49"/>
        <v>0</v>
      </c>
      <c r="AY322" s="58">
        <f t="shared" si="49"/>
        <v>0</v>
      </c>
      <c r="AZ322" s="56">
        <f t="shared" si="50"/>
        <v>7.6051779935275121E-2</v>
      </c>
      <c r="BA322" s="56">
        <f t="shared" si="50"/>
        <v>0.12195121951219523</v>
      </c>
      <c r="BB322" s="58">
        <f t="shared" si="50"/>
        <v>0</v>
      </c>
      <c r="BC322" s="56">
        <f t="shared" si="46"/>
        <v>0</v>
      </c>
      <c r="BD322" s="56">
        <f t="shared" si="46"/>
        <v>0</v>
      </c>
      <c r="BE322" s="58">
        <f t="shared" si="46"/>
        <v>0</v>
      </c>
      <c r="BF322" s="56">
        <f t="shared" si="45"/>
        <v>0</v>
      </c>
      <c r="BG322" s="56">
        <f t="shared" si="45"/>
        <v>7.6086956521739024E-2</v>
      </c>
      <c r="BH322" s="58">
        <f t="shared" si="45"/>
        <v>0</v>
      </c>
      <c r="BJ322" s="18" t="s">
        <v>261</v>
      </c>
      <c r="BK322" s="18" t="str">
        <f t="shared" si="44"/>
        <v>071PUTNAMCOOKEVILLE</v>
      </c>
    </row>
    <row r="323" spans="1:63" x14ac:dyDescent="0.25">
      <c r="A323" s="18" t="s">
        <v>262</v>
      </c>
      <c r="B323" s="18" t="s">
        <v>607</v>
      </c>
      <c r="D323" s="53">
        <f>VLOOKUP($BK323,[1]TaxYear2019!$A$2:$J$433,5,FALSE)</f>
        <v>2.9260000000000002</v>
      </c>
      <c r="E323" s="54">
        <f>VLOOKUP($BK323,[1]TaxYear2019!$A$2:$J$433,6,FALSE)</f>
        <v>1.36</v>
      </c>
      <c r="F323" s="55">
        <f>VLOOKUP($BK323,[1]TaxYear2019!$A$2:$J$433,7,FALSE)</f>
        <v>0</v>
      </c>
      <c r="J323" s="54">
        <f>VLOOKUP($BK323,[1]TaxYear2020!$A$2:$J$433,5,FALSE)</f>
        <v>2.9260000000000002</v>
      </c>
      <c r="K323" s="54">
        <f>VLOOKUP($BK323,[1]TaxYear2020!$A$2:$J$433,6,FALSE)</f>
        <v>1.36</v>
      </c>
      <c r="L323" s="55">
        <f>VLOOKUP($BK323,[1]TaxYear2020!$A$2:$J$433,7,FALSE)</f>
        <v>0</v>
      </c>
      <c r="M323" s="53">
        <v>2.3719999999999999</v>
      </c>
      <c r="N323" s="62">
        <v>1.0239</v>
      </c>
      <c r="P323" s="54">
        <f>VLOOKUP($BK323,[1]TaxYear2021!$A$2:$J$433,5,FALSE)</f>
        <v>2.472</v>
      </c>
      <c r="Q323" s="54">
        <f>VLOOKUP($BK323,[1]TaxYear2021!$A$2:$J$433,6,FALSE)</f>
        <v>1.36</v>
      </c>
      <c r="R323" s="54">
        <f>VLOOKUP($BK323,[1]TaxYear2021!$A$2:$J$433,7,FALSE)</f>
        <v>0</v>
      </c>
      <c r="V323" s="54">
        <f>VLOOKUP($BK323,[1]TaxYear2022!$A$2:$J$433,5,FALSE)</f>
        <v>2.472</v>
      </c>
      <c r="W323" s="54">
        <f>VLOOKUP($BK323,[1]TaxYear2022!$A$2:$J$433,6,FALSE)</f>
        <v>1.36</v>
      </c>
      <c r="X323" s="55">
        <f>VLOOKUP($BK323,[1]TaxYear2022!$A$2:$J$433,7,FALSE)</f>
        <v>0</v>
      </c>
      <c r="AB323" s="54">
        <f>VLOOKUP($BK323,[1]TaxYear2023!$A$2:$J$433,5,FALSE)</f>
        <v>2.66</v>
      </c>
      <c r="AC323" s="54">
        <f>VLOOKUP($BK323,[1]TaxYear2023!$A$2:$J$433,6,FALSE)</f>
        <v>1.36</v>
      </c>
      <c r="AD323" s="55">
        <f>VLOOKUP($BK323,[1]TaxYear2023!$A$2:$J$433,7,FALSE)</f>
        <v>0</v>
      </c>
      <c r="AH323" s="54">
        <f>VLOOKUP($BK323,[1]TaxYear2024!$A$2:$J$433,5,FALSE)</f>
        <v>2.66</v>
      </c>
      <c r="AI323" s="54">
        <f>VLOOKUP($BK323,[1]TaxYear2024!$A$2:$J$433,6,FALSE)</f>
        <v>1.39</v>
      </c>
      <c r="AJ323" s="55">
        <f>VLOOKUP($BK323,[1]TaxYear2024!$A$2:$J$433,7,FALSE)</f>
        <v>0</v>
      </c>
      <c r="AN323" s="54">
        <f>VLOOKUP($BK323,[1]TaxYear2025!$A$2:$J$433,5,FALSE)</f>
        <v>2.66</v>
      </c>
      <c r="AO323" s="54">
        <f>VLOOKUP($BK323,[1]TaxYear2025!$A$2:$J$433,6,FALSE)</f>
        <v>1.39</v>
      </c>
      <c r="AP323" s="55">
        <f>VLOOKUP($BK323,[1]TaxYear2025!$A$2:$J$433,7,FALSE)</f>
        <v>0</v>
      </c>
      <c r="AQ323" s="56">
        <f t="shared" si="47"/>
        <v>0</v>
      </c>
      <c r="AR323" s="56">
        <f t="shared" si="47"/>
        <v>0</v>
      </c>
      <c r="AS323" s="56">
        <f t="shared" si="47"/>
        <v>0</v>
      </c>
      <c r="AT323" s="57">
        <f t="shared" si="48"/>
        <v>4.2158516020236236E-2</v>
      </c>
      <c r="AU323" s="56">
        <f t="shared" si="48"/>
        <v>0.32825471237425541</v>
      </c>
      <c r="AV323" s="58">
        <f t="shared" si="48"/>
        <v>0</v>
      </c>
      <c r="AW323" s="56">
        <f t="shared" si="49"/>
        <v>0</v>
      </c>
      <c r="AX323" s="56">
        <f t="shared" si="49"/>
        <v>0</v>
      </c>
      <c r="AY323" s="58">
        <f t="shared" si="49"/>
        <v>0</v>
      </c>
      <c r="AZ323" s="56">
        <f t="shared" si="50"/>
        <v>7.6051779935275121E-2</v>
      </c>
      <c r="BA323" s="56">
        <f t="shared" si="50"/>
        <v>0</v>
      </c>
      <c r="BB323" s="58">
        <f t="shared" si="50"/>
        <v>0</v>
      </c>
      <c r="BC323" s="56">
        <f t="shared" si="46"/>
        <v>0</v>
      </c>
      <c r="BD323" s="56">
        <f t="shared" si="46"/>
        <v>2.2058823529411686E-2</v>
      </c>
      <c r="BE323" s="58">
        <f t="shared" si="46"/>
        <v>0</v>
      </c>
      <c r="BF323" s="56">
        <f t="shared" si="45"/>
        <v>0</v>
      </c>
      <c r="BG323" s="56">
        <f t="shared" si="45"/>
        <v>0</v>
      </c>
      <c r="BH323" s="58">
        <f t="shared" si="45"/>
        <v>0</v>
      </c>
      <c r="BJ323" s="18" t="s">
        <v>261</v>
      </c>
      <c r="BK323" s="18" t="str">
        <f t="shared" si="44"/>
        <v>071PUTNAMMONTEREY</v>
      </c>
    </row>
    <row r="324" spans="1:63" x14ac:dyDescent="0.25">
      <c r="A324" s="18" t="s">
        <v>262</v>
      </c>
      <c r="D324" s="53">
        <f>VLOOKUP($BK324,[1]TaxYear2019!$A$2:$J$433,5,FALSE)</f>
        <v>2.9260000000000002</v>
      </c>
      <c r="E324" s="54">
        <f>VLOOKUP($BK324,[1]TaxYear2019!$A$2:$J$433,6,FALSE)</f>
        <v>0</v>
      </c>
      <c r="F324" s="55">
        <f>VLOOKUP($BK324,[1]TaxYear2019!$A$2:$J$433,7,FALSE)</f>
        <v>0</v>
      </c>
      <c r="J324" s="54">
        <f>VLOOKUP($BK324,[1]TaxYear2020!$A$2:$J$433,5,FALSE)</f>
        <v>2.9260000000000002</v>
      </c>
      <c r="K324" s="54">
        <f>VLOOKUP($BK324,[1]TaxYear2020!$A$2:$J$433,6,FALSE)</f>
        <v>0</v>
      </c>
      <c r="L324" s="55">
        <f>VLOOKUP($BK324,[1]TaxYear2020!$A$2:$J$433,7,FALSE)</f>
        <v>0</v>
      </c>
      <c r="M324" s="53">
        <v>2.3719999999999999</v>
      </c>
      <c r="P324" s="54">
        <f>VLOOKUP($BK324,[1]TaxYear2021!$A$2:$J$433,5,FALSE)</f>
        <v>2.472</v>
      </c>
      <c r="Q324" s="54">
        <f>VLOOKUP($BK324,[1]TaxYear2021!$A$2:$J$433,6,FALSE)</f>
        <v>0</v>
      </c>
      <c r="R324" s="54">
        <f>VLOOKUP($BK324,[1]TaxYear2021!$A$2:$J$433,7,FALSE)</f>
        <v>0</v>
      </c>
      <c r="V324" s="54">
        <f>VLOOKUP($BK324,[1]TaxYear2022!$A$2:$J$433,5,FALSE)</f>
        <v>2.472</v>
      </c>
      <c r="W324" s="54">
        <f>VLOOKUP($BK324,[1]TaxYear2022!$A$2:$J$433,6,FALSE)</f>
        <v>0</v>
      </c>
      <c r="X324" s="55">
        <f>VLOOKUP($BK324,[1]TaxYear2022!$A$2:$J$433,7,FALSE)</f>
        <v>0</v>
      </c>
      <c r="AB324" s="54">
        <f>VLOOKUP($BK324,[1]TaxYear2023!$A$2:$J$433,5,FALSE)</f>
        <v>2.66</v>
      </c>
      <c r="AC324" s="54">
        <f>VLOOKUP($BK324,[1]TaxYear2023!$A$2:$J$433,6,FALSE)</f>
        <v>0</v>
      </c>
      <c r="AD324" s="55">
        <f>VLOOKUP($BK324,[1]TaxYear2023!$A$2:$J$433,7,FALSE)</f>
        <v>0</v>
      </c>
      <c r="AH324" s="54">
        <f>VLOOKUP($BK324,[1]TaxYear2024!$A$2:$J$433,5,FALSE)</f>
        <v>2.66</v>
      </c>
      <c r="AI324" s="54">
        <f>VLOOKUP($BK324,[1]TaxYear2024!$A$2:$J$433,6,FALSE)</f>
        <v>0</v>
      </c>
      <c r="AJ324" s="55">
        <f>VLOOKUP($BK324,[1]TaxYear2024!$A$2:$J$433,7,FALSE)</f>
        <v>0</v>
      </c>
      <c r="AN324" s="54">
        <f>VLOOKUP($BK324,[1]TaxYear2025!$A$2:$J$433,5,FALSE)</f>
        <v>2.66</v>
      </c>
      <c r="AO324" s="54">
        <f>VLOOKUP($BK324,[1]TaxYear2025!$A$2:$J$433,6,FALSE)</f>
        <v>0</v>
      </c>
      <c r="AP324" s="55">
        <f>VLOOKUP($BK324,[1]TaxYear2025!$A$2:$J$433,7,FALSE)</f>
        <v>0</v>
      </c>
      <c r="AQ324" s="56">
        <f t="shared" si="47"/>
        <v>0</v>
      </c>
      <c r="AR324" s="56">
        <f t="shared" si="47"/>
        <v>0</v>
      </c>
      <c r="AS324" s="56">
        <f t="shared" si="47"/>
        <v>0</v>
      </c>
      <c r="AT324" s="57">
        <f t="shared" si="48"/>
        <v>4.2158516020236236E-2</v>
      </c>
      <c r="AU324" s="56">
        <f t="shared" si="48"/>
        <v>0</v>
      </c>
      <c r="AV324" s="58">
        <f t="shared" si="48"/>
        <v>0</v>
      </c>
      <c r="AW324" s="56">
        <f t="shared" si="49"/>
        <v>0</v>
      </c>
      <c r="AX324" s="56">
        <f t="shared" si="49"/>
        <v>0</v>
      </c>
      <c r="AY324" s="58">
        <f t="shared" si="49"/>
        <v>0</v>
      </c>
      <c r="AZ324" s="56">
        <f t="shared" si="50"/>
        <v>7.6051779935275121E-2</v>
      </c>
      <c r="BA324" s="56">
        <f t="shared" si="50"/>
        <v>0</v>
      </c>
      <c r="BB324" s="58">
        <f t="shared" si="50"/>
        <v>0</v>
      </c>
      <c r="BC324" s="56">
        <f t="shared" si="46"/>
        <v>0</v>
      </c>
      <c r="BD324" s="56">
        <f t="shared" si="46"/>
        <v>0</v>
      </c>
      <c r="BE324" s="58">
        <f t="shared" si="46"/>
        <v>0</v>
      </c>
      <c r="BF324" s="56">
        <f t="shared" si="45"/>
        <v>0</v>
      </c>
      <c r="BG324" s="56">
        <f t="shared" si="45"/>
        <v>0</v>
      </c>
      <c r="BH324" s="58">
        <f t="shared" si="45"/>
        <v>0</v>
      </c>
      <c r="BJ324" s="18" t="s">
        <v>261</v>
      </c>
      <c r="BK324" s="18" t="str">
        <f t="shared" ref="BK324:BK387" si="53">BJ324&amp;A324&amp;B324&amp;C324</f>
        <v>071PUTNAM</v>
      </c>
    </row>
    <row r="325" spans="1:63" x14ac:dyDescent="0.25">
      <c r="A325" s="18" t="s">
        <v>266</v>
      </c>
      <c r="B325" s="18" t="s">
        <v>608</v>
      </c>
      <c r="D325" s="53">
        <f>VLOOKUP($BK325,[1]TaxYear2019!$A$2:$J$433,5,FALSE)</f>
        <v>2.2547999999999999</v>
      </c>
      <c r="E325" s="54">
        <f>VLOOKUP($BK325,[1]TaxYear2019!$A$2:$J$433,6,FALSE)</f>
        <v>0.5766</v>
      </c>
      <c r="F325" s="55">
        <f>VLOOKUP($BK325,[1]TaxYear2019!$A$2:$J$433,7,FALSE)</f>
        <v>0</v>
      </c>
      <c r="J325" s="54">
        <f>VLOOKUP($BK325,[1]TaxYear2020!$A$2:$J$433,5,FALSE)</f>
        <v>2.2547999999999999</v>
      </c>
      <c r="K325" s="54">
        <f>VLOOKUP($BK325,[1]TaxYear2020!$A$2:$J$433,6,FALSE)</f>
        <v>0.57999999999999996</v>
      </c>
      <c r="L325" s="55">
        <f>VLOOKUP($BK325,[1]TaxYear2020!$A$2:$J$433,7,FALSE)</f>
        <v>0</v>
      </c>
      <c r="P325" s="54">
        <f>VLOOKUP($BK325,[1]TaxYear2021!$A$2:$J$433,5,FALSE)</f>
        <v>2.2547999999999999</v>
      </c>
      <c r="Q325" s="54">
        <f>VLOOKUP($BK325,[1]TaxYear2021!$A$2:$J$433,6,FALSE)</f>
        <v>0.57999999999999996</v>
      </c>
      <c r="R325" s="54">
        <f>VLOOKUP($BK325,[1]TaxYear2021!$A$2:$J$433,7,FALSE)</f>
        <v>0</v>
      </c>
      <c r="V325" s="54">
        <f>VLOOKUP($BK325,[1]TaxYear2022!$A$2:$J$433,5,FALSE)</f>
        <v>2.2547999999999999</v>
      </c>
      <c r="W325" s="54">
        <f>VLOOKUP($BK325,[1]TaxYear2022!$A$2:$J$433,6,FALSE)</f>
        <v>0.57999999999999996</v>
      </c>
      <c r="X325" s="55">
        <f>VLOOKUP($BK325,[1]TaxYear2022!$A$2:$J$433,7,FALSE)</f>
        <v>0</v>
      </c>
      <c r="AB325" s="54">
        <f>VLOOKUP($BK325,[1]TaxYear2023!$A$2:$J$433,5,FALSE)</f>
        <v>2.2547999999999999</v>
      </c>
      <c r="AC325" s="54">
        <f>VLOOKUP($BK325,[1]TaxYear2023!$A$2:$J$433,6,FALSE)</f>
        <v>0.83</v>
      </c>
      <c r="AD325" s="55">
        <f>VLOOKUP($BK325,[1]TaxYear2023!$A$2:$J$433,7,FALSE)</f>
        <v>0</v>
      </c>
      <c r="AE325" s="53">
        <v>1.3486</v>
      </c>
      <c r="AF325" s="54">
        <v>0.52400000000000002</v>
      </c>
      <c r="AH325" s="54">
        <f>VLOOKUP($BK325,[1]TaxYear2024!$A$2:$J$433,5,FALSE)</f>
        <v>1.3486</v>
      </c>
      <c r="AI325" s="54">
        <f>VLOOKUP($BK325,[1]TaxYear2024!$A$2:$J$433,6,FALSE)</f>
        <v>0.52400000000000002</v>
      </c>
      <c r="AJ325" s="55">
        <f>VLOOKUP($BK325,[1]TaxYear2024!$A$2:$J$433,7,FALSE)</f>
        <v>0</v>
      </c>
      <c r="AN325" s="54">
        <f>VLOOKUP($BK325,[1]TaxYear2025!$A$2:$J$433,5,FALSE)</f>
        <v>1.3486</v>
      </c>
      <c r="AO325" s="54">
        <f>VLOOKUP($BK325,[1]TaxYear2025!$A$2:$J$433,6,FALSE)</f>
        <v>0.84</v>
      </c>
      <c r="AP325" s="55">
        <f>VLOOKUP($BK325,[1]TaxYear2025!$A$2:$J$433,7,FALSE)</f>
        <v>0</v>
      </c>
      <c r="AQ325" s="56">
        <f t="shared" si="47"/>
        <v>0</v>
      </c>
      <c r="AR325" s="56">
        <f t="shared" si="47"/>
        <v>5.8966354491847284E-3</v>
      </c>
      <c r="AS325" s="56">
        <f t="shared" si="47"/>
        <v>0</v>
      </c>
      <c r="AT325" s="57">
        <f t="shared" si="48"/>
        <v>0</v>
      </c>
      <c r="AU325" s="56">
        <f t="shared" si="48"/>
        <v>0</v>
      </c>
      <c r="AV325" s="58">
        <f t="shared" si="48"/>
        <v>0</v>
      </c>
      <c r="AW325" s="56">
        <f t="shared" si="49"/>
        <v>0</v>
      </c>
      <c r="AX325" s="56">
        <f t="shared" si="49"/>
        <v>0</v>
      </c>
      <c r="AY325" s="58">
        <f t="shared" si="49"/>
        <v>0</v>
      </c>
      <c r="AZ325" s="56">
        <f t="shared" si="50"/>
        <v>0</v>
      </c>
      <c r="BA325" s="56">
        <f t="shared" si="50"/>
        <v>0.43103448275862077</v>
      </c>
      <c r="BB325" s="58">
        <f t="shared" si="50"/>
        <v>0</v>
      </c>
      <c r="BC325" s="56">
        <f t="shared" si="46"/>
        <v>0</v>
      </c>
      <c r="BD325" s="56">
        <f t="shared" si="46"/>
        <v>0</v>
      </c>
      <c r="BE325" s="58">
        <f t="shared" si="46"/>
        <v>0</v>
      </c>
      <c r="BF325" s="56">
        <f t="shared" ref="BF325:BH388" si="54">IF(AK325&gt;0,(AN325/AK325)-1,IF(AH325&gt;0,(AN325/AH325)-1,0))</f>
        <v>0</v>
      </c>
      <c r="BG325" s="56">
        <f t="shared" si="54"/>
        <v>0.6030534351145036</v>
      </c>
      <c r="BH325" s="58">
        <f t="shared" si="54"/>
        <v>0</v>
      </c>
      <c r="BJ325" s="18" t="s">
        <v>265</v>
      </c>
      <c r="BK325" s="18" t="str">
        <f t="shared" si="53"/>
        <v>072RHEADAYTON</v>
      </c>
    </row>
    <row r="326" spans="1:63" x14ac:dyDescent="0.25">
      <c r="A326" s="18" t="s">
        <v>266</v>
      </c>
      <c r="B326" s="18" t="s">
        <v>609</v>
      </c>
      <c r="D326" s="53">
        <f>VLOOKUP($BK326,[1]TaxYear2019!$A$2:$J$433,5,FALSE)</f>
        <v>2.2547999999999999</v>
      </c>
      <c r="E326" s="54">
        <f>VLOOKUP($BK326,[1]TaxYear2019!$A$2:$J$433,6,FALSE)</f>
        <v>1.3484</v>
      </c>
      <c r="F326" s="55">
        <f>VLOOKUP($BK326,[1]TaxYear2019!$A$2:$J$433,7,FALSE)</f>
        <v>0</v>
      </c>
      <c r="J326" s="54">
        <f>VLOOKUP($BK326,[1]TaxYear2020!$A$2:$J$433,5,FALSE)</f>
        <v>2.2547999999999999</v>
      </c>
      <c r="K326" s="54">
        <f>VLOOKUP($BK326,[1]TaxYear2020!$A$2:$J$433,6,FALSE)</f>
        <v>1.3484</v>
      </c>
      <c r="L326" s="55">
        <f>VLOOKUP($BK326,[1]TaxYear2020!$A$2:$J$433,7,FALSE)</f>
        <v>0</v>
      </c>
      <c r="P326" s="54">
        <f>VLOOKUP($BK326,[1]TaxYear2021!$A$2:$J$433,5,FALSE)</f>
        <v>2.2547999999999999</v>
      </c>
      <c r="Q326" s="54">
        <f>VLOOKUP($BK326,[1]TaxYear2021!$A$2:$J$433,6,FALSE)</f>
        <v>1.35</v>
      </c>
      <c r="R326" s="54">
        <f>VLOOKUP($BK326,[1]TaxYear2021!$A$2:$J$433,7,FALSE)</f>
        <v>0</v>
      </c>
      <c r="V326" s="54">
        <f>VLOOKUP($BK326,[1]TaxYear2022!$A$2:$J$433,5,FALSE)</f>
        <v>2.2547999999999999</v>
      </c>
      <c r="W326" s="54">
        <f>VLOOKUP($BK326,[1]TaxYear2022!$A$2:$J$433,6,FALSE)</f>
        <v>1.35</v>
      </c>
      <c r="X326" s="55">
        <f>VLOOKUP($BK326,[1]TaxYear2022!$A$2:$J$433,7,FALSE)</f>
        <v>0</v>
      </c>
      <c r="AB326" s="54">
        <f>VLOOKUP($BK326,[1]TaxYear2023!$A$2:$J$433,5,FALSE)</f>
        <v>2.2547999999999999</v>
      </c>
      <c r="AC326" s="54">
        <f>VLOOKUP($BK326,[1]TaxYear2023!$A$2:$J$433,6,FALSE)</f>
        <v>1.35</v>
      </c>
      <c r="AD326" s="55">
        <f>VLOOKUP($BK326,[1]TaxYear2023!$A$2:$J$433,7,FALSE)</f>
        <v>0</v>
      </c>
      <c r="AE326" s="53">
        <v>1.3486</v>
      </c>
      <c r="AF326" s="54">
        <v>0.59340000000000004</v>
      </c>
      <c r="AH326" s="54">
        <f>VLOOKUP($BK326,[1]TaxYear2024!$A$2:$J$433,5,FALSE)</f>
        <v>1.3486</v>
      </c>
      <c r="AI326" s="54">
        <f>VLOOKUP($BK326,[1]TaxYear2024!$A$2:$J$433,6,FALSE)</f>
        <v>0.59340000000000004</v>
      </c>
      <c r="AJ326" s="55">
        <f>VLOOKUP($BK326,[1]TaxYear2024!$A$2:$J$433,7,FALSE)</f>
        <v>0</v>
      </c>
      <c r="AN326" s="54">
        <f>VLOOKUP($BK326,[1]TaxYear2025!$A$2:$J$433,5,FALSE)</f>
        <v>1.3486</v>
      </c>
      <c r="AO326" s="54">
        <f>VLOOKUP($BK326,[1]TaxYear2025!$A$2:$J$433,6,FALSE)</f>
        <v>0.59340000000000004</v>
      </c>
      <c r="AP326" s="55">
        <f>VLOOKUP($BK326,[1]TaxYear2025!$A$2:$J$433,7,FALSE)</f>
        <v>0</v>
      </c>
      <c r="AQ326" s="56">
        <f t="shared" si="47"/>
        <v>0</v>
      </c>
      <c r="AR326" s="56">
        <f t="shared" si="47"/>
        <v>0</v>
      </c>
      <c r="AS326" s="56">
        <f t="shared" si="47"/>
        <v>0</v>
      </c>
      <c r="AT326" s="57">
        <f t="shared" si="48"/>
        <v>0</v>
      </c>
      <c r="AU326" s="56">
        <f t="shared" si="48"/>
        <v>1.1865915158706386E-3</v>
      </c>
      <c r="AV326" s="58">
        <f t="shared" si="48"/>
        <v>0</v>
      </c>
      <c r="AW326" s="56">
        <f t="shared" si="49"/>
        <v>0</v>
      </c>
      <c r="AX326" s="56">
        <f t="shared" si="49"/>
        <v>0</v>
      </c>
      <c r="AY326" s="58">
        <f t="shared" si="49"/>
        <v>0</v>
      </c>
      <c r="AZ326" s="56">
        <f t="shared" si="50"/>
        <v>0</v>
      </c>
      <c r="BA326" s="56">
        <f t="shared" si="50"/>
        <v>0</v>
      </c>
      <c r="BB326" s="58">
        <f t="shared" si="50"/>
        <v>0</v>
      </c>
      <c r="BC326" s="56">
        <f t="shared" si="46"/>
        <v>0</v>
      </c>
      <c r="BD326" s="56">
        <f t="shared" si="46"/>
        <v>0</v>
      </c>
      <c r="BE326" s="58">
        <f t="shared" si="46"/>
        <v>0</v>
      </c>
      <c r="BF326" s="56">
        <f t="shared" si="54"/>
        <v>0</v>
      </c>
      <c r="BG326" s="56">
        <f t="shared" si="54"/>
        <v>0</v>
      </c>
      <c r="BH326" s="58">
        <f t="shared" si="54"/>
        <v>0</v>
      </c>
      <c r="BJ326" s="18" t="s">
        <v>265</v>
      </c>
      <c r="BK326" s="18" t="str">
        <f t="shared" si="53"/>
        <v>072RHEAGRAYSVILLE</v>
      </c>
    </row>
    <row r="327" spans="1:63" x14ac:dyDescent="0.25">
      <c r="A327" s="18" t="s">
        <v>266</v>
      </c>
      <c r="B327" s="18" t="s">
        <v>610</v>
      </c>
      <c r="D327" s="53">
        <f>VLOOKUP($BK327,[1]TaxYear2019!$A$2:$J$433,5,FALSE)</f>
        <v>2.2547999999999999</v>
      </c>
      <c r="E327" s="54">
        <f>VLOOKUP($BK327,[1]TaxYear2019!$A$2:$J$433,6,FALSE)</f>
        <v>1.1100000000000001</v>
      </c>
      <c r="F327" s="55">
        <f>VLOOKUP($BK327,[1]TaxYear2019!$A$2:$J$433,7,FALSE)</f>
        <v>0</v>
      </c>
      <c r="J327" s="54">
        <f>VLOOKUP($BK327,[1]TaxYear2020!$A$2:$J$433,5,FALSE)</f>
        <v>2.2547999999999999</v>
      </c>
      <c r="K327" s="54">
        <f>VLOOKUP($BK327,[1]TaxYear2020!$A$2:$J$433,6,FALSE)</f>
        <v>1.33</v>
      </c>
      <c r="L327" s="55">
        <f>VLOOKUP($BK327,[1]TaxYear2020!$A$2:$J$433,7,FALSE)</f>
        <v>0</v>
      </c>
      <c r="P327" s="54">
        <f>VLOOKUP($BK327,[1]TaxYear2021!$A$2:$J$433,5,FALSE)</f>
        <v>2.2547999999999999</v>
      </c>
      <c r="Q327" s="54">
        <f>VLOOKUP($BK327,[1]TaxYear2021!$A$2:$J$433,6,FALSE)</f>
        <v>1.45</v>
      </c>
      <c r="R327" s="54">
        <f>VLOOKUP($BK327,[1]TaxYear2021!$A$2:$J$433,7,FALSE)</f>
        <v>0</v>
      </c>
      <c r="V327" s="54">
        <f>VLOOKUP($BK327,[1]TaxYear2022!$A$2:$J$433,5,FALSE)</f>
        <v>2.2547999999999999</v>
      </c>
      <c r="W327" s="54">
        <f>VLOOKUP($BK327,[1]TaxYear2022!$A$2:$J$433,6,FALSE)</f>
        <v>1.52</v>
      </c>
      <c r="X327" s="55">
        <f>VLOOKUP($BK327,[1]TaxYear2022!$A$2:$J$433,7,FALSE)</f>
        <v>0</v>
      </c>
      <c r="AB327" s="54">
        <f>VLOOKUP($BK327,[1]TaxYear2023!$A$2:$J$433,5,FALSE)</f>
        <v>2.2547999999999999</v>
      </c>
      <c r="AC327" s="54">
        <f>VLOOKUP($BK327,[1]TaxYear2023!$A$2:$J$433,6,FALSE)</f>
        <v>1.57</v>
      </c>
      <c r="AD327" s="55">
        <f>VLOOKUP($BK327,[1]TaxYear2023!$A$2:$J$433,7,FALSE)</f>
        <v>0</v>
      </c>
      <c r="AE327" s="53">
        <v>1.3486</v>
      </c>
      <c r="AF327" s="54">
        <v>0.99380000000000002</v>
      </c>
      <c r="AH327" s="54">
        <f>VLOOKUP($BK327,[1]TaxYear2024!$A$2:$J$433,5,FALSE)</f>
        <v>1.3486</v>
      </c>
      <c r="AI327" s="54">
        <f>VLOOKUP($BK327,[1]TaxYear2024!$A$2:$J$433,6,FALSE)</f>
        <v>0.99380000000000002</v>
      </c>
      <c r="AJ327" s="55">
        <f>VLOOKUP($BK327,[1]TaxYear2024!$A$2:$J$433,7,FALSE)</f>
        <v>0</v>
      </c>
      <c r="AN327" s="54">
        <f>VLOOKUP($BK327,[1]TaxYear2025!$A$2:$J$433,5,FALSE)</f>
        <v>1.3486</v>
      </c>
      <c r="AO327" s="54">
        <f>VLOOKUP($BK327,[1]TaxYear2025!$A$2:$J$433,6,FALSE)</f>
        <v>0.99380000000000002</v>
      </c>
      <c r="AP327" s="55">
        <f>VLOOKUP($BK327,[1]TaxYear2025!$A$2:$J$433,7,FALSE)</f>
        <v>0</v>
      </c>
      <c r="AQ327" s="56">
        <f t="shared" si="47"/>
        <v>0</v>
      </c>
      <c r="AR327" s="56">
        <f t="shared" si="47"/>
        <v>0.19819819819819817</v>
      </c>
      <c r="AS327" s="56">
        <f t="shared" si="47"/>
        <v>0</v>
      </c>
      <c r="AT327" s="57">
        <f t="shared" si="48"/>
        <v>0</v>
      </c>
      <c r="AU327" s="56">
        <f t="shared" si="48"/>
        <v>9.0225563909774431E-2</v>
      </c>
      <c r="AV327" s="58">
        <f t="shared" si="48"/>
        <v>0</v>
      </c>
      <c r="AW327" s="56">
        <f t="shared" si="49"/>
        <v>0</v>
      </c>
      <c r="AX327" s="56">
        <f t="shared" si="49"/>
        <v>4.8275862068965614E-2</v>
      </c>
      <c r="AY327" s="58">
        <f t="shared" si="49"/>
        <v>0</v>
      </c>
      <c r="AZ327" s="56">
        <f t="shared" si="50"/>
        <v>0</v>
      </c>
      <c r="BA327" s="56">
        <f t="shared" si="50"/>
        <v>3.289473684210531E-2</v>
      </c>
      <c r="BB327" s="58">
        <f t="shared" si="50"/>
        <v>0</v>
      </c>
      <c r="BC327" s="56">
        <f t="shared" si="46"/>
        <v>0</v>
      </c>
      <c r="BD327" s="56">
        <f t="shared" si="46"/>
        <v>0</v>
      </c>
      <c r="BE327" s="58">
        <f t="shared" si="46"/>
        <v>0</v>
      </c>
      <c r="BF327" s="56">
        <f t="shared" si="54"/>
        <v>0</v>
      </c>
      <c r="BG327" s="56">
        <f t="shared" si="54"/>
        <v>0</v>
      </c>
      <c r="BH327" s="58">
        <f t="shared" si="54"/>
        <v>0</v>
      </c>
      <c r="BJ327" s="18" t="s">
        <v>265</v>
      </c>
      <c r="BK327" s="18" t="str">
        <f t="shared" si="53"/>
        <v>072RHEASPRING CITY</v>
      </c>
    </row>
    <row r="328" spans="1:63" x14ac:dyDescent="0.25">
      <c r="A328" s="18" t="s">
        <v>266</v>
      </c>
      <c r="D328" s="53">
        <f>VLOOKUP($BK328,[1]TaxYear2019!$A$2:$J$433,5,FALSE)</f>
        <v>2.2547999999999999</v>
      </c>
      <c r="E328" s="54">
        <f>VLOOKUP($BK328,[1]TaxYear2019!$A$2:$J$433,6,FALSE)</f>
        <v>0</v>
      </c>
      <c r="F328" s="55">
        <f>VLOOKUP($BK328,[1]TaxYear2019!$A$2:$J$433,7,FALSE)</f>
        <v>0</v>
      </c>
      <c r="J328" s="54">
        <f>VLOOKUP($BK328,[1]TaxYear2020!$A$2:$J$433,5,FALSE)</f>
        <v>2.2547999999999999</v>
      </c>
      <c r="K328" s="54">
        <f>VLOOKUP($BK328,[1]TaxYear2020!$A$2:$J$433,6,FALSE)</f>
        <v>0</v>
      </c>
      <c r="L328" s="55">
        <f>VLOOKUP($BK328,[1]TaxYear2020!$A$2:$J$433,7,FALSE)</f>
        <v>0</v>
      </c>
      <c r="P328" s="54">
        <f>VLOOKUP($BK328,[1]TaxYear2021!$A$2:$J$433,5,FALSE)</f>
        <v>2.2547999999999999</v>
      </c>
      <c r="Q328" s="54">
        <f>VLOOKUP($BK328,[1]TaxYear2021!$A$2:$J$433,6,FALSE)</f>
        <v>0</v>
      </c>
      <c r="R328" s="54">
        <f>VLOOKUP($BK328,[1]TaxYear2021!$A$2:$J$433,7,FALSE)</f>
        <v>0</v>
      </c>
      <c r="V328" s="54">
        <f>VLOOKUP($BK328,[1]TaxYear2022!$A$2:$J$433,5,FALSE)</f>
        <v>2.2547999999999999</v>
      </c>
      <c r="W328" s="54">
        <f>VLOOKUP($BK328,[1]TaxYear2022!$A$2:$J$433,6,FALSE)</f>
        <v>0</v>
      </c>
      <c r="X328" s="55">
        <f>VLOOKUP($BK328,[1]TaxYear2022!$A$2:$J$433,7,FALSE)</f>
        <v>0</v>
      </c>
      <c r="AB328" s="54">
        <f>VLOOKUP($BK328,[1]TaxYear2023!$A$2:$J$433,5,FALSE)</f>
        <v>2.2547999999999999</v>
      </c>
      <c r="AC328" s="54">
        <f>VLOOKUP($BK328,[1]TaxYear2023!$A$2:$J$433,6,FALSE)</f>
        <v>0</v>
      </c>
      <c r="AD328" s="55">
        <f>VLOOKUP($BK328,[1]TaxYear2023!$A$2:$J$433,7,FALSE)</f>
        <v>0</v>
      </c>
      <c r="AE328" s="53">
        <v>1.3486</v>
      </c>
      <c r="AH328" s="54">
        <f>VLOOKUP($BK328,[1]TaxYear2024!$A$2:$J$433,5,FALSE)</f>
        <v>1.3486</v>
      </c>
      <c r="AI328" s="54">
        <f>VLOOKUP($BK328,[1]TaxYear2024!$A$2:$J$433,6,FALSE)</f>
        <v>0</v>
      </c>
      <c r="AJ328" s="55">
        <f>VLOOKUP($BK328,[1]TaxYear2024!$A$2:$J$433,7,FALSE)</f>
        <v>0</v>
      </c>
      <c r="AN328" s="54">
        <f>VLOOKUP($BK328,[1]TaxYear2025!$A$2:$J$433,5,FALSE)</f>
        <v>1.3486</v>
      </c>
      <c r="AO328" s="54">
        <f>VLOOKUP($BK328,[1]TaxYear2025!$A$2:$J$433,6,FALSE)</f>
        <v>0</v>
      </c>
      <c r="AP328" s="55">
        <f>VLOOKUP($BK328,[1]TaxYear2025!$A$2:$J$433,7,FALSE)</f>
        <v>0</v>
      </c>
      <c r="AQ328" s="56">
        <f t="shared" si="47"/>
        <v>0</v>
      </c>
      <c r="AR328" s="56">
        <f t="shared" si="47"/>
        <v>0</v>
      </c>
      <c r="AS328" s="56">
        <f t="shared" si="47"/>
        <v>0</v>
      </c>
      <c r="AT328" s="57">
        <f t="shared" si="48"/>
        <v>0</v>
      </c>
      <c r="AU328" s="56">
        <f t="shared" si="48"/>
        <v>0</v>
      </c>
      <c r="AV328" s="58">
        <f t="shared" si="48"/>
        <v>0</v>
      </c>
      <c r="AW328" s="56">
        <f t="shared" si="49"/>
        <v>0</v>
      </c>
      <c r="AX328" s="56">
        <f t="shared" si="49"/>
        <v>0</v>
      </c>
      <c r="AY328" s="58">
        <f t="shared" si="49"/>
        <v>0</v>
      </c>
      <c r="AZ328" s="56">
        <f t="shared" si="50"/>
        <v>0</v>
      </c>
      <c r="BA328" s="56">
        <f t="shared" si="50"/>
        <v>0</v>
      </c>
      <c r="BB328" s="58">
        <f t="shared" si="50"/>
        <v>0</v>
      </c>
      <c r="BC328" s="56">
        <f t="shared" si="46"/>
        <v>0</v>
      </c>
      <c r="BD328" s="56">
        <f t="shared" si="46"/>
        <v>0</v>
      </c>
      <c r="BE328" s="58">
        <f t="shared" si="46"/>
        <v>0</v>
      </c>
      <c r="BF328" s="56">
        <f t="shared" si="54"/>
        <v>0</v>
      </c>
      <c r="BG328" s="56">
        <f t="shared" si="54"/>
        <v>0</v>
      </c>
      <c r="BH328" s="58">
        <f t="shared" si="54"/>
        <v>0</v>
      </c>
      <c r="BJ328" s="18" t="s">
        <v>265</v>
      </c>
      <c r="BK328" s="18" t="str">
        <f t="shared" si="53"/>
        <v>072RHEA</v>
      </c>
    </row>
    <row r="329" spans="1:63" x14ac:dyDescent="0.25">
      <c r="A329" s="18" t="s">
        <v>270</v>
      </c>
      <c r="B329" s="18" t="s">
        <v>611</v>
      </c>
      <c r="D329" s="53">
        <f>VLOOKUP($BK329,[1]TaxYear2019!$A$2:$J$433,5,FALSE)</f>
        <v>2.4550000000000001</v>
      </c>
      <c r="E329" s="54">
        <f>VLOOKUP($BK329,[1]TaxYear2019!$A$2:$J$433,6,FALSE)</f>
        <v>1.22</v>
      </c>
      <c r="F329" s="55">
        <f>VLOOKUP($BK329,[1]TaxYear2019!$A$2:$J$433,7,FALSE)</f>
        <v>0</v>
      </c>
      <c r="G329" s="54">
        <v>2.4066000000000001</v>
      </c>
      <c r="H329" s="54">
        <v>1.0880000000000001</v>
      </c>
      <c r="J329" s="54">
        <f>VLOOKUP($BK329,[1]TaxYear2020!$A$2:$J$433,5,FALSE)</f>
        <v>2.4066000000000001</v>
      </c>
      <c r="K329" s="54">
        <f>VLOOKUP($BK329,[1]TaxYear2020!$A$2:$J$433,6,FALSE)</f>
        <v>1.0880000000000001</v>
      </c>
      <c r="L329" s="55">
        <f>VLOOKUP($BK329,[1]TaxYear2020!$A$2:$J$433,7,FALSE)</f>
        <v>0</v>
      </c>
      <c r="P329" s="54">
        <f>VLOOKUP($BK329,[1]TaxYear2021!$A$2:$J$433,5,FALSE)</f>
        <v>2.2799999999999998</v>
      </c>
      <c r="Q329" s="54">
        <f>VLOOKUP($BK329,[1]TaxYear2021!$A$2:$J$433,6,FALSE)</f>
        <v>1.0900000000000001</v>
      </c>
      <c r="R329" s="54">
        <f>VLOOKUP($BK329,[1]TaxYear2021!$A$2:$J$433,7,FALSE)</f>
        <v>0</v>
      </c>
      <c r="V329" s="54">
        <f>VLOOKUP($BK329,[1]TaxYear2022!$A$2:$J$433,5,FALSE)</f>
        <v>2.34</v>
      </c>
      <c r="W329" s="54">
        <f>VLOOKUP($BK329,[1]TaxYear2022!$A$2:$J$433,6,FALSE)</f>
        <v>1.0900000000000001</v>
      </c>
      <c r="X329" s="55">
        <f>VLOOKUP($BK329,[1]TaxYear2022!$A$2:$J$433,7,FALSE)</f>
        <v>0</v>
      </c>
      <c r="AB329" s="54">
        <f>VLOOKUP($BK329,[1]TaxYear2023!$A$2:$J$433,5,FALSE)</f>
        <v>2.34</v>
      </c>
      <c r="AC329" s="54">
        <f>VLOOKUP($BK329,[1]TaxYear2023!$A$2:$J$433,6,FALSE)</f>
        <v>1.0900000000000001</v>
      </c>
      <c r="AD329" s="55">
        <f>VLOOKUP($BK329,[1]TaxYear2023!$A$2:$J$433,7,FALSE)</f>
        <v>0</v>
      </c>
      <c r="AH329" s="54">
        <f>VLOOKUP($BK329,[1]TaxYear2024!$A$2:$J$433,5,FALSE)</f>
        <v>2.3250000000000002</v>
      </c>
      <c r="AI329" s="54">
        <f>VLOOKUP($BK329,[1]TaxYear2024!$A$2:$J$433,6,FALSE)</f>
        <v>1.0900000000000001</v>
      </c>
      <c r="AJ329" s="55">
        <f>VLOOKUP($BK329,[1]TaxYear2024!$A$2:$J$433,7,FALSE)</f>
        <v>0</v>
      </c>
      <c r="AK329" s="53">
        <v>1.4522999999999999</v>
      </c>
      <c r="AL329" s="54">
        <v>0.70240000000000002</v>
      </c>
      <c r="AN329" s="54">
        <f>VLOOKUP($BK329,[1]TaxYear2025!$A$2:$J$433,5,FALSE)</f>
        <v>1.4522999999999999</v>
      </c>
      <c r="AO329" s="54">
        <f>VLOOKUP($BK329,[1]TaxYear2025!$A$2:$J$433,6,FALSE)</f>
        <v>0.70240000000000002</v>
      </c>
      <c r="AP329" s="55">
        <f>VLOOKUP($BK329,[1]TaxYear2025!$A$2:$J$433,7,FALSE)</f>
        <v>0</v>
      </c>
      <c r="AQ329" s="56">
        <f t="shared" si="47"/>
        <v>0</v>
      </c>
      <c r="AR329" s="56">
        <f t="shared" si="47"/>
        <v>0</v>
      </c>
      <c r="AS329" s="56">
        <f t="shared" si="47"/>
        <v>0</v>
      </c>
      <c r="AT329" s="57">
        <f t="shared" si="48"/>
        <v>-5.2605335327848501E-2</v>
      </c>
      <c r="AU329" s="56">
        <f t="shared" si="48"/>
        <v>1.8382352941177516E-3</v>
      </c>
      <c r="AV329" s="58">
        <f t="shared" si="48"/>
        <v>0</v>
      </c>
      <c r="AW329" s="56">
        <f t="shared" si="49"/>
        <v>2.6315789473684292E-2</v>
      </c>
      <c r="AX329" s="56">
        <f t="shared" si="49"/>
        <v>0</v>
      </c>
      <c r="AY329" s="58">
        <f t="shared" si="49"/>
        <v>0</v>
      </c>
      <c r="AZ329" s="56">
        <f t="shared" si="50"/>
        <v>0</v>
      </c>
      <c r="BA329" s="56">
        <f t="shared" si="50"/>
        <v>0</v>
      </c>
      <c r="BB329" s="58">
        <f t="shared" si="50"/>
        <v>0</v>
      </c>
      <c r="BC329" s="56">
        <f t="shared" si="46"/>
        <v>-6.4102564102562765E-3</v>
      </c>
      <c r="BD329" s="56">
        <f t="shared" si="46"/>
        <v>0</v>
      </c>
      <c r="BE329" s="58">
        <f t="shared" si="46"/>
        <v>0</v>
      </c>
      <c r="BF329" s="56">
        <f t="shared" si="54"/>
        <v>0</v>
      </c>
      <c r="BG329" s="56">
        <f t="shared" si="54"/>
        <v>0</v>
      </c>
      <c r="BH329" s="58">
        <f t="shared" si="54"/>
        <v>0</v>
      </c>
      <c r="BJ329" s="18" t="s">
        <v>269</v>
      </c>
      <c r="BK329" s="18" t="str">
        <f t="shared" si="53"/>
        <v>073ROANEHARRIMAN</v>
      </c>
    </row>
    <row r="330" spans="1:63" x14ac:dyDescent="0.25">
      <c r="A330" s="18" t="s">
        <v>270</v>
      </c>
      <c r="B330" s="18" t="s">
        <v>612</v>
      </c>
      <c r="D330" s="53">
        <f>VLOOKUP($BK330,[1]TaxYear2019!$A$2:$J$433,5,FALSE)</f>
        <v>2.6150000000000002</v>
      </c>
      <c r="E330" s="54">
        <f>VLOOKUP($BK330,[1]TaxYear2019!$A$2:$J$433,6,FALSE)</f>
        <v>1.45</v>
      </c>
      <c r="F330" s="55">
        <f>VLOOKUP($BK330,[1]TaxYear2019!$A$2:$J$433,7,FALSE)</f>
        <v>0</v>
      </c>
      <c r="G330" s="54">
        <v>2.4066000000000001</v>
      </c>
      <c r="H330" s="54">
        <v>1.3109</v>
      </c>
      <c r="J330" s="54">
        <f>VLOOKUP($BK330,[1]TaxYear2020!$A$2:$J$433,5,FALSE)</f>
        <v>2.4066000000000001</v>
      </c>
      <c r="K330" s="54">
        <f>VLOOKUP($BK330,[1]TaxYear2020!$A$2:$J$433,6,FALSE)</f>
        <v>1.3109</v>
      </c>
      <c r="L330" s="55">
        <f>VLOOKUP($BK330,[1]TaxYear2020!$A$2:$J$433,7,FALSE)</f>
        <v>0</v>
      </c>
      <c r="P330" s="54">
        <f>VLOOKUP($BK330,[1]TaxYear2021!$A$2:$J$433,5,FALSE)</f>
        <v>2.41</v>
      </c>
      <c r="Q330" s="54">
        <f>VLOOKUP($BK330,[1]TaxYear2021!$A$2:$J$433,6,FALSE)</f>
        <v>1.3109</v>
      </c>
      <c r="R330" s="54">
        <f>VLOOKUP($BK330,[1]TaxYear2021!$A$2:$J$433,7,FALSE)</f>
        <v>0</v>
      </c>
      <c r="V330" s="54">
        <f>VLOOKUP($BK330,[1]TaxYear2022!$A$2:$J$433,5,FALSE)</f>
        <v>2.34</v>
      </c>
      <c r="W330" s="54">
        <f>VLOOKUP($BK330,[1]TaxYear2022!$A$2:$J$433,6,FALSE)</f>
        <v>1.31</v>
      </c>
      <c r="X330" s="55">
        <f>VLOOKUP($BK330,[1]TaxYear2022!$A$2:$J$433,7,FALSE)</f>
        <v>0</v>
      </c>
      <c r="AB330" s="54">
        <f>VLOOKUP($BK330,[1]TaxYear2023!$A$2:$J$433,5,FALSE)</f>
        <v>2.34</v>
      </c>
      <c r="AC330" s="54">
        <f>VLOOKUP($BK330,[1]TaxYear2023!$A$2:$J$433,6,FALSE)</f>
        <v>1.31</v>
      </c>
      <c r="AD330" s="55">
        <f>VLOOKUP($BK330,[1]TaxYear2023!$A$2:$J$433,7,FALSE)</f>
        <v>0</v>
      </c>
      <c r="AH330" s="54">
        <f>VLOOKUP($BK330,[1]TaxYear2024!$A$2:$J$433,5,FALSE)</f>
        <v>2.3250000000000002</v>
      </c>
      <c r="AI330" s="54">
        <f>VLOOKUP($BK330,[1]TaxYear2024!$A$2:$J$433,6,FALSE)</f>
        <v>1.31</v>
      </c>
      <c r="AJ330" s="55">
        <f>VLOOKUP($BK330,[1]TaxYear2024!$A$2:$J$433,7,FALSE)</f>
        <v>0</v>
      </c>
      <c r="AK330" s="53">
        <v>1.4522999999999999</v>
      </c>
      <c r="AL330" s="54">
        <v>0.82340000000000002</v>
      </c>
      <c r="AN330" s="54">
        <f>VLOOKUP($BK330,[1]TaxYear2025!$A$2:$J$433,5,FALSE)</f>
        <v>1.4522999999999999</v>
      </c>
      <c r="AO330" s="54">
        <f>VLOOKUP($BK330,[1]TaxYear2025!$A$2:$J$433,6,FALSE)</f>
        <v>0.82340000000000002</v>
      </c>
      <c r="AP330" s="55">
        <f>VLOOKUP($BK330,[1]TaxYear2025!$A$2:$J$433,7,FALSE)</f>
        <v>0</v>
      </c>
      <c r="AQ330" s="56">
        <f t="shared" si="47"/>
        <v>0</v>
      </c>
      <c r="AR330" s="56">
        <f t="shared" si="47"/>
        <v>0</v>
      </c>
      <c r="AS330" s="56">
        <f t="shared" si="47"/>
        <v>0</v>
      </c>
      <c r="AT330" s="57">
        <f t="shared" si="48"/>
        <v>1.4127815174935776E-3</v>
      </c>
      <c r="AU330" s="56">
        <f t="shared" si="48"/>
        <v>0</v>
      </c>
      <c r="AV330" s="58">
        <f t="shared" si="48"/>
        <v>0</v>
      </c>
      <c r="AW330" s="56">
        <f t="shared" si="49"/>
        <v>-2.904564315352709E-2</v>
      </c>
      <c r="AX330" s="56">
        <f t="shared" si="49"/>
        <v>-6.8655122434957416E-4</v>
      </c>
      <c r="AY330" s="58">
        <f t="shared" si="49"/>
        <v>0</v>
      </c>
      <c r="AZ330" s="56">
        <f t="shared" si="50"/>
        <v>0</v>
      </c>
      <c r="BA330" s="56">
        <f t="shared" si="50"/>
        <v>0</v>
      </c>
      <c r="BB330" s="58">
        <f t="shared" si="50"/>
        <v>0</v>
      </c>
      <c r="BC330" s="56">
        <f t="shared" si="46"/>
        <v>-6.4102564102562765E-3</v>
      </c>
      <c r="BD330" s="56">
        <f t="shared" si="46"/>
        <v>0</v>
      </c>
      <c r="BE330" s="58">
        <f t="shared" si="46"/>
        <v>0</v>
      </c>
      <c r="BF330" s="56">
        <f t="shared" si="54"/>
        <v>0</v>
      </c>
      <c r="BG330" s="56">
        <f t="shared" si="54"/>
        <v>0</v>
      </c>
      <c r="BH330" s="58">
        <f t="shared" si="54"/>
        <v>0</v>
      </c>
      <c r="BJ330" s="18" t="s">
        <v>269</v>
      </c>
      <c r="BK330" s="18" t="str">
        <f t="shared" si="53"/>
        <v>073ROANEKINGSTON</v>
      </c>
    </row>
    <row r="331" spans="1:63" x14ac:dyDescent="0.25">
      <c r="A331" s="18" t="s">
        <v>270</v>
      </c>
      <c r="B331" s="18" t="s">
        <v>376</v>
      </c>
      <c r="D331" s="53">
        <f>VLOOKUP($BK331,[1]TaxYear2019!$A$2:$J$433,5,FALSE)</f>
        <v>2.4500000000000002</v>
      </c>
      <c r="E331" s="54">
        <f>VLOOKUP($BK331,[1]TaxYear2019!$A$2:$J$433,6,FALSE)</f>
        <v>2.56</v>
      </c>
      <c r="F331" s="55">
        <f>VLOOKUP($BK331,[1]TaxYear2019!$A$2:$J$433,7,FALSE)</f>
        <v>0</v>
      </c>
      <c r="G331" s="54">
        <v>2.2599999999999998</v>
      </c>
      <c r="H331" s="54">
        <v>2.3136000000000001</v>
      </c>
      <c r="J331" s="54">
        <f>VLOOKUP($BK331,[1]TaxYear2020!$A$2:$J$433,5,FALSE)</f>
        <v>2.2599999999999998</v>
      </c>
      <c r="K331" s="54">
        <f>VLOOKUP($BK331,[1]TaxYear2020!$A$2:$J$433,6,FALSE)</f>
        <v>2.3136000000000001</v>
      </c>
      <c r="L331" s="55">
        <f>VLOOKUP($BK331,[1]TaxYear2020!$A$2:$J$433,7,FALSE)</f>
        <v>0</v>
      </c>
      <c r="P331" s="54">
        <f>VLOOKUP($BK331,[1]TaxYear2021!$A$2:$J$433,5,FALSE)</f>
        <v>2.2799999999999998</v>
      </c>
      <c r="Q331" s="54">
        <f>VLOOKUP($BK331,[1]TaxYear2021!$A$2:$J$433,6,FALSE)</f>
        <v>2.3136000000000001</v>
      </c>
      <c r="R331" s="54">
        <f>VLOOKUP($BK331,[1]TaxYear2021!$A$2:$J$433,7,FALSE)</f>
        <v>0</v>
      </c>
      <c r="V331" s="54">
        <f>VLOOKUP($BK331,[1]TaxYear2022!$A$2:$J$433,5,FALSE)</f>
        <v>2.34</v>
      </c>
      <c r="W331" s="54">
        <f>VLOOKUP($BK331,[1]TaxYear2022!$A$2:$J$433,6,FALSE)</f>
        <v>2.3136000000000001</v>
      </c>
      <c r="X331" s="55">
        <f>VLOOKUP($BK331,[1]TaxYear2022!$A$2:$J$433,7,FALSE)</f>
        <v>0</v>
      </c>
      <c r="AB331" s="54">
        <f>VLOOKUP($BK331,[1]TaxYear2023!$A$2:$J$433,5,FALSE)</f>
        <v>2.34</v>
      </c>
      <c r="AC331" s="54">
        <f>VLOOKUP($BK331,[1]TaxYear2023!$A$2:$J$433,6,FALSE)</f>
        <v>2.3136000000000001</v>
      </c>
      <c r="AD331" s="55">
        <f>VLOOKUP($BK331,[1]TaxYear2023!$A$2:$J$433,7,FALSE)</f>
        <v>0</v>
      </c>
      <c r="AH331" s="54">
        <f>VLOOKUP($BK331,[1]TaxYear2024!$A$2:$J$433,5,FALSE)</f>
        <v>2.3250000000000002</v>
      </c>
      <c r="AI331" s="54">
        <f>VLOOKUP($BK331,[1]TaxYear2024!$A$2:$J$433,6,FALSE)</f>
        <v>2.3136000000000001</v>
      </c>
      <c r="AJ331" s="55">
        <f>VLOOKUP($BK331,[1]TaxYear2024!$A$2:$J$433,7,FALSE)</f>
        <v>0</v>
      </c>
      <c r="AK331" s="53">
        <v>1.4522999999999999</v>
      </c>
      <c r="AL331" s="54">
        <v>1.3784099999999999</v>
      </c>
      <c r="AN331" s="54">
        <f>VLOOKUP($BK331,[1]TaxYear2025!$A$2:$J$433,5,FALSE)</f>
        <v>1.4522999999999999</v>
      </c>
      <c r="AO331" s="54">
        <f>VLOOKUP($BK331,[1]TaxYear2025!$A$2:$J$433,6,FALSE)</f>
        <v>1.3784000000000001</v>
      </c>
      <c r="AP331" s="55">
        <f>VLOOKUP($BK331,[1]TaxYear2025!$A$2:$J$433,7,FALSE)</f>
        <v>0</v>
      </c>
      <c r="AQ331" s="56">
        <f t="shared" si="47"/>
        <v>0</v>
      </c>
      <c r="AR331" s="56">
        <f t="shared" si="47"/>
        <v>0</v>
      </c>
      <c r="AS331" s="56">
        <f t="shared" si="47"/>
        <v>0</v>
      </c>
      <c r="AT331" s="57">
        <f t="shared" si="48"/>
        <v>8.8495575221239076E-3</v>
      </c>
      <c r="AU331" s="56">
        <f t="shared" si="48"/>
        <v>0</v>
      </c>
      <c r="AV331" s="58">
        <f t="shared" si="48"/>
        <v>0</v>
      </c>
      <c r="AW331" s="56">
        <f t="shared" si="49"/>
        <v>2.6315789473684292E-2</v>
      </c>
      <c r="AX331" s="56">
        <f t="shared" si="49"/>
        <v>0</v>
      </c>
      <c r="AY331" s="58">
        <f t="shared" si="49"/>
        <v>0</v>
      </c>
      <c r="AZ331" s="56">
        <f t="shared" si="50"/>
        <v>0</v>
      </c>
      <c r="BA331" s="56">
        <f t="shared" si="50"/>
        <v>0</v>
      </c>
      <c r="BB331" s="58">
        <f t="shared" si="50"/>
        <v>0</v>
      </c>
      <c r="BC331" s="56">
        <f t="shared" si="46"/>
        <v>-6.4102564102562765E-3</v>
      </c>
      <c r="BD331" s="56">
        <f t="shared" si="46"/>
        <v>0</v>
      </c>
      <c r="BE331" s="58">
        <f t="shared" si="46"/>
        <v>0</v>
      </c>
      <c r="BF331" s="56">
        <f t="shared" si="54"/>
        <v>0</v>
      </c>
      <c r="BG331" s="56">
        <f t="shared" si="54"/>
        <v>-7.254735528539058E-6</v>
      </c>
      <c r="BH331" s="58">
        <f t="shared" si="54"/>
        <v>0</v>
      </c>
      <c r="BJ331" s="18" t="s">
        <v>269</v>
      </c>
      <c r="BK331" s="18" t="str">
        <f t="shared" si="53"/>
        <v>073ROANEOAK RIDGE</v>
      </c>
    </row>
    <row r="332" spans="1:63" x14ac:dyDescent="0.25">
      <c r="A332" s="18" t="s">
        <v>270</v>
      </c>
      <c r="B332" s="18" t="s">
        <v>377</v>
      </c>
      <c r="D332" s="53">
        <f>VLOOKUP($BK332,[1]TaxYear2019!$A$2:$J$433,5,FALSE)</f>
        <v>2.6150000000000002</v>
      </c>
      <c r="E332" s="54">
        <f>VLOOKUP($BK332,[1]TaxYear2019!$A$2:$J$433,6,FALSE)</f>
        <v>1.32</v>
      </c>
      <c r="F332" s="55">
        <f>VLOOKUP($BK332,[1]TaxYear2019!$A$2:$J$433,7,FALSE)</f>
        <v>0</v>
      </c>
      <c r="G332" s="54">
        <v>2.4066000000000001</v>
      </c>
      <c r="H332" s="54">
        <v>1.1394</v>
      </c>
      <c r="J332" s="54">
        <f>VLOOKUP($BK332,[1]TaxYear2020!$A$2:$J$433,5,FALSE)</f>
        <v>2.4066000000000001</v>
      </c>
      <c r="K332" s="54">
        <f>VLOOKUP($BK332,[1]TaxYear2020!$A$2:$J$433,6,FALSE)</f>
        <v>1.1394</v>
      </c>
      <c r="L332" s="55">
        <f>VLOOKUP($BK332,[1]TaxYear2020!$A$2:$J$433,7,FALSE)</f>
        <v>0</v>
      </c>
      <c r="P332" s="54">
        <f>VLOOKUP($BK332,[1]TaxYear2021!$A$2:$J$433,5,FALSE)</f>
        <v>2.41</v>
      </c>
      <c r="Q332" s="54">
        <f>VLOOKUP($BK332,[1]TaxYear2021!$A$2:$J$433,6,FALSE)</f>
        <v>1.1357999999999999</v>
      </c>
      <c r="R332" s="54">
        <f>VLOOKUP($BK332,[1]TaxYear2021!$A$2:$J$433,7,FALSE)</f>
        <v>0</v>
      </c>
      <c r="V332" s="54">
        <f>VLOOKUP($BK332,[1]TaxYear2022!$A$2:$J$433,5,FALSE)</f>
        <v>2.34</v>
      </c>
      <c r="W332" s="54">
        <f>VLOOKUP($BK332,[1]TaxYear2022!$A$2:$J$433,6,FALSE)</f>
        <v>1.1357999999999999</v>
      </c>
      <c r="X332" s="55">
        <f>VLOOKUP($BK332,[1]TaxYear2022!$A$2:$J$433,7,FALSE)</f>
        <v>0</v>
      </c>
      <c r="AB332" s="54">
        <f>VLOOKUP($BK332,[1]TaxYear2023!$A$2:$J$433,5,FALSE)</f>
        <v>2.34</v>
      </c>
      <c r="AC332" s="54">
        <f>VLOOKUP($BK332,[1]TaxYear2023!$A$2:$J$433,6,FALSE)</f>
        <v>1.3360000000000001</v>
      </c>
      <c r="AD332" s="55">
        <f>VLOOKUP($BK332,[1]TaxYear2023!$A$2:$J$433,7,FALSE)</f>
        <v>0</v>
      </c>
      <c r="AH332" s="54">
        <f>VLOOKUP($BK332,[1]TaxYear2024!$A$2:$J$433,5,FALSE)</f>
        <v>2.3250000000000002</v>
      </c>
      <c r="AI332" s="54">
        <f>VLOOKUP($BK332,[1]TaxYear2024!$A$2:$J$433,6,FALSE)</f>
        <v>1.3360000000000001</v>
      </c>
      <c r="AJ332" s="55">
        <f>VLOOKUP($BK332,[1]TaxYear2024!$A$2:$J$433,7,FALSE)</f>
        <v>0</v>
      </c>
      <c r="AK332" s="53">
        <v>1.4522999999999999</v>
      </c>
      <c r="AL332" s="54">
        <v>0.72797000000000001</v>
      </c>
      <c r="AN332" s="54">
        <f>VLOOKUP($BK332,[1]TaxYear2025!$A$2:$J$433,5,FALSE)</f>
        <v>1.4522999999999999</v>
      </c>
      <c r="AO332" s="54">
        <f>VLOOKUP($BK332,[1]TaxYear2025!$A$2:$J$433,6,FALSE)</f>
        <v>0.72797000000000001</v>
      </c>
      <c r="AP332" s="55">
        <f>VLOOKUP($BK332,[1]TaxYear2025!$A$2:$J$433,7,FALSE)</f>
        <v>0</v>
      </c>
      <c r="AQ332" s="56">
        <f t="shared" si="47"/>
        <v>0</v>
      </c>
      <c r="AR332" s="56">
        <f t="shared" si="47"/>
        <v>0</v>
      </c>
      <c r="AS332" s="56">
        <f t="shared" si="47"/>
        <v>0</v>
      </c>
      <c r="AT332" s="57">
        <f t="shared" si="48"/>
        <v>1.4127815174935776E-3</v>
      </c>
      <c r="AU332" s="56">
        <f t="shared" si="48"/>
        <v>-3.1595576619273258E-3</v>
      </c>
      <c r="AV332" s="58">
        <f t="shared" si="48"/>
        <v>0</v>
      </c>
      <c r="AW332" s="56">
        <f t="shared" si="49"/>
        <v>-2.904564315352709E-2</v>
      </c>
      <c r="AX332" s="56">
        <f t="shared" si="49"/>
        <v>0</v>
      </c>
      <c r="AY332" s="58">
        <f t="shared" si="49"/>
        <v>0</v>
      </c>
      <c r="AZ332" s="56">
        <f t="shared" si="50"/>
        <v>0</v>
      </c>
      <c r="BA332" s="56">
        <f t="shared" si="50"/>
        <v>0.17626342665962325</v>
      </c>
      <c r="BB332" s="58">
        <f t="shared" si="50"/>
        <v>0</v>
      </c>
      <c r="BC332" s="56">
        <f t="shared" si="46"/>
        <v>-6.4102564102562765E-3</v>
      </c>
      <c r="BD332" s="56">
        <f t="shared" si="46"/>
        <v>0</v>
      </c>
      <c r="BE332" s="58">
        <f t="shared" si="46"/>
        <v>0</v>
      </c>
      <c r="BF332" s="56">
        <f t="shared" si="54"/>
        <v>0</v>
      </c>
      <c r="BG332" s="56">
        <f t="shared" si="54"/>
        <v>0</v>
      </c>
      <c r="BH332" s="58">
        <f t="shared" si="54"/>
        <v>0</v>
      </c>
      <c r="BJ332" s="18" t="s">
        <v>269</v>
      </c>
      <c r="BK332" s="18" t="str">
        <f t="shared" si="53"/>
        <v>073ROANEOLIVER SPRINGS</v>
      </c>
    </row>
    <row r="333" spans="1:63" x14ac:dyDescent="0.25">
      <c r="A333" s="18" t="s">
        <v>270</v>
      </c>
      <c r="B333" s="18" t="s">
        <v>613</v>
      </c>
      <c r="D333" s="53">
        <f>VLOOKUP($BK333,[1]TaxYear2019!$A$2:$J$433,5,FALSE)</f>
        <v>2.6150000000000002</v>
      </c>
      <c r="E333" s="54">
        <f>VLOOKUP($BK333,[1]TaxYear2019!$A$2:$J$433,6,FALSE)</f>
        <v>1</v>
      </c>
      <c r="F333" s="55">
        <f>VLOOKUP($BK333,[1]TaxYear2019!$A$2:$J$433,7,FALSE)</f>
        <v>0</v>
      </c>
      <c r="G333" s="54">
        <v>2.4066000000000001</v>
      </c>
      <c r="H333" s="54">
        <v>0.92200000000000004</v>
      </c>
      <c r="J333" s="54">
        <f>VLOOKUP($BK333,[1]TaxYear2020!$A$2:$J$433,5,FALSE)</f>
        <v>2.4066000000000001</v>
      </c>
      <c r="K333" s="54">
        <f>VLOOKUP($BK333,[1]TaxYear2020!$A$2:$J$433,6,FALSE)</f>
        <v>0.92200000000000004</v>
      </c>
      <c r="L333" s="55">
        <f>VLOOKUP($BK333,[1]TaxYear2020!$A$2:$J$433,7,FALSE)</f>
        <v>0</v>
      </c>
      <c r="P333" s="54">
        <f>VLOOKUP($BK333,[1]TaxYear2021!$A$2:$J$433,5,FALSE)</f>
        <v>2.41</v>
      </c>
      <c r="Q333" s="54">
        <f>VLOOKUP($BK333,[1]TaxYear2021!$A$2:$J$433,6,FALSE)</f>
        <v>0.92200000000000004</v>
      </c>
      <c r="R333" s="54">
        <f>VLOOKUP($BK333,[1]TaxYear2021!$A$2:$J$433,7,FALSE)</f>
        <v>0</v>
      </c>
      <c r="V333" s="54">
        <f>VLOOKUP($BK333,[1]TaxYear2022!$A$2:$J$433,5,FALSE)</f>
        <v>2.34</v>
      </c>
      <c r="W333" s="54">
        <f>VLOOKUP($BK333,[1]TaxYear2022!$A$2:$J$433,6,FALSE)</f>
        <v>0.92200000000000004</v>
      </c>
      <c r="X333" s="55">
        <f>VLOOKUP($BK333,[1]TaxYear2022!$A$2:$J$433,7,FALSE)</f>
        <v>0</v>
      </c>
      <c r="AB333" s="54">
        <f>VLOOKUP($BK333,[1]TaxYear2023!$A$2:$J$433,5,FALSE)</f>
        <v>2.34</v>
      </c>
      <c r="AC333" s="54">
        <f>VLOOKUP($BK333,[1]TaxYear2023!$A$2:$J$433,6,FALSE)</f>
        <v>1.05</v>
      </c>
      <c r="AD333" s="55">
        <f>VLOOKUP($BK333,[1]TaxYear2023!$A$2:$J$433,7,FALSE)</f>
        <v>0</v>
      </c>
      <c r="AH333" s="54">
        <f>VLOOKUP($BK333,[1]TaxYear2024!$A$2:$J$433,5,FALSE)</f>
        <v>2.3250000000000002</v>
      </c>
      <c r="AI333" s="54">
        <f>VLOOKUP($BK333,[1]TaxYear2024!$A$2:$J$433,6,FALSE)</f>
        <v>1.05</v>
      </c>
      <c r="AJ333" s="55">
        <f>VLOOKUP($BK333,[1]TaxYear2024!$A$2:$J$433,7,FALSE)</f>
        <v>0</v>
      </c>
      <c r="AK333" s="53">
        <v>1.4522999999999999</v>
      </c>
      <c r="AL333" s="54">
        <v>0.62649999999999995</v>
      </c>
      <c r="AN333" s="54">
        <f>VLOOKUP($BK333,[1]TaxYear2025!$A$2:$J$433,5,FALSE)</f>
        <v>1.4522999999999999</v>
      </c>
      <c r="AO333" s="54">
        <f>VLOOKUP($BK333,[1]TaxYear2025!$A$2:$J$433,6,FALSE)</f>
        <v>0.62649999999999995</v>
      </c>
      <c r="AP333" s="55">
        <f>VLOOKUP($BK333,[1]TaxYear2025!$A$2:$J$433,7,FALSE)</f>
        <v>0</v>
      </c>
      <c r="AQ333" s="56">
        <f t="shared" si="47"/>
        <v>0</v>
      </c>
      <c r="AR333" s="56">
        <f t="shared" si="47"/>
        <v>0</v>
      </c>
      <c r="AS333" s="56">
        <f t="shared" si="47"/>
        <v>0</v>
      </c>
      <c r="AT333" s="57">
        <f t="shared" si="48"/>
        <v>1.4127815174935776E-3</v>
      </c>
      <c r="AU333" s="56">
        <f t="shared" si="48"/>
        <v>0</v>
      </c>
      <c r="AV333" s="58">
        <f t="shared" si="48"/>
        <v>0</v>
      </c>
      <c r="AW333" s="56">
        <f t="shared" si="49"/>
        <v>-2.904564315352709E-2</v>
      </c>
      <c r="AX333" s="56">
        <f t="shared" si="49"/>
        <v>0</v>
      </c>
      <c r="AY333" s="58">
        <f t="shared" si="49"/>
        <v>0</v>
      </c>
      <c r="AZ333" s="56">
        <f t="shared" si="50"/>
        <v>0</v>
      </c>
      <c r="BA333" s="56">
        <f t="shared" si="50"/>
        <v>0.13882863340563989</v>
      </c>
      <c r="BB333" s="58">
        <f t="shared" si="50"/>
        <v>0</v>
      </c>
      <c r="BC333" s="56">
        <f t="shared" si="46"/>
        <v>-6.4102564102562765E-3</v>
      </c>
      <c r="BD333" s="56">
        <f t="shared" si="46"/>
        <v>0</v>
      </c>
      <c r="BE333" s="58">
        <f t="shared" si="46"/>
        <v>0</v>
      </c>
      <c r="BF333" s="56">
        <f t="shared" si="54"/>
        <v>0</v>
      </c>
      <c r="BG333" s="56">
        <f t="shared" si="54"/>
        <v>0</v>
      </c>
      <c r="BH333" s="58">
        <f t="shared" si="54"/>
        <v>0</v>
      </c>
      <c r="BJ333" s="18" t="s">
        <v>269</v>
      </c>
      <c r="BK333" s="18" t="str">
        <f t="shared" si="53"/>
        <v>073ROANEROCKWOOD</v>
      </c>
    </row>
    <row r="334" spans="1:63" x14ac:dyDescent="0.25">
      <c r="A334" s="18" t="s">
        <v>270</v>
      </c>
      <c r="D334" s="53">
        <f>VLOOKUP($BK334,[1]TaxYear2019!$A$2:$J$433,5,FALSE)</f>
        <v>2.6850000000000001</v>
      </c>
      <c r="E334" s="54">
        <f>VLOOKUP($BK334,[1]TaxYear2019!$A$2:$J$433,6,FALSE)</f>
        <v>0</v>
      </c>
      <c r="F334" s="55">
        <f>VLOOKUP($BK334,[1]TaxYear2019!$A$2:$J$433,7,FALSE)</f>
        <v>0</v>
      </c>
      <c r="G334" s="54">
        <v>2.4708999999999999</v>
      </c>
      <c r="J334" s="54">
        <f>VLOOKUP($BK334,[1]TaxYear2020!$A$2:$J$433,5,FALSE)</f>
        <v>2.4708999999999999</v>
      </c>
      <c r="K334" s="54">
        <f>VLOOKUP($BK334,[1]TaxYear2020!$A$2:$J$433,6,FALSE)</f>
        <v>0</v>
      </c>
      <c r="L334" s="55">
        <f>VLOOKUP($BK334,[1]TaxYear2020!$A$2:$J$433,7,FALSE)</f>
        <v>0</v>
      </c>
      <c r="P334" s="54">
        <f>VLOOKUP($BK334,[1]TaxYear2021!$A$2:$J$433,5,FALSE)</f>
        <v>2.4700000000000002</v>
      </c>
      <c r="Q334" s="54">
        <f>VLOOKUP($BK334,[1]TaxYear2021!$A$2:$J$433,6,FALSE)</f>
        <v>0</v>
      </c>
      <c r="R334" s="54">
        <f>VLOOKUP($BK334,[1]TaxYear2021!$A$2:$J$433,7,FALSE)</f>
        <v>0</v>
      </c>
      <c r="V334" s="54">
        <f>VLOOKUP($BK334,[1]TaxYear2022!$A$2:$J$433,5,FALSE)</f>
        <v>2.4</v>
      </c>
      <c r="W334" s="54">
        <f>VLOOKUP($BK334,[1]TaxYear2022!$A$2:$J$433,6,FALSE)</f>
        <v>0</v>
      </c>
      <c r="X334" s="55">
        <f>VLOOKUP($BK334,[1]TaxYear2022!$A$2:$J$433,7,FALSE)</f>
        <v>0</v>
      </c>
      <c r="AB334" s="54">
        <f>VLOOKUP($BK334,[1]TaxYear2023!$A$2:$J$433,5,FALSE)</f>
        <v>2.4</v>
      </c>
      <c r="AC334" s="54">
        <f>VLOOKUP($BK334,[1]TaxYear2023!$A$2:$J$433,6,FALSE)</f>
        <v>0</v>
      </c>
      <c r="AD334" s="55">
        <f>VLOOKUP($BK334,[1]TaxYear2023!$A$2:$J$433,7,FALSE)</f>
        <v>0</v>
      </c>
      <c r="AH334" s="54">
        <f>VLOOKUP($BK334,[1]TaxYear2024!$A$2:$J$433,5,FALSE)</f>
        <v>2.4</v>
      </c>
      <c r="AI334" s="54">
        <f>VLOOKUP($BK334,[1]TaxYear2024!$A$2:$J$433,6,FALSE)</f>
        <v>0</v>
      </c>
      <c r="AJ334" s="55">
        <f>VLOOKUP($BK334,[1]TaxYear2024!$A$2:$J$433,7,FALSE)</f>
        <v>0</v>
      </c>
      <c r="AK334" s="53">
        <f>1.4523+0.0464</f>
        <v>1.4986999999999999</v>
      </c>
      <c r="AN334" s="54">
        <f>VLOOKUP($BK334,[1]TaxYear2025!$A$2:$J$433,5,FALSE)</f>
        <v>1.4986999999999999</v>
      </c>
      <c r="AO334" s="54">
        <f>VLOOKUP($BK334,[1]TaxYear2025!$A$2:$J$433,6,FALSE)</f>
        <v>0</v>
      </c>
      <c r="AP334" s="55">
        <f>VLOOKUP($BK334,[1]TaxYear2025!$A$2:$J$433,7,FALSE)</f>
        <v>0</v>
      </c>
      <c r="AQ334" s="56">
        <f t="shared" si="47"/>
        <v>0</v>
      </c>
      <c r="AR334" s="56">
        <f t="shared" si="47"/>
        <v>0</v>
      </c>
      <c r="AS334" s="56">
        <f t="shared" si="47"/>
        <v>0</v>
      </c>
      <c r="AT334" s="57">
        <f t="shared" si="48"/>
        <v>-3.6423975069799219E-4</v>
      </c>
      <c r="AU334" s="56">
        <f t="shared" si="48"/>
        <v>0</v>
      </c>
      <c r="AV334" s="58">
        <f t="shared" si="48"/>
        <v>0</v>
      </c>
      <c r="AW334" s="56">
        <f t="shared" si="49"/>
        <v>-2.8340080971660075E-2</v>
      </c>
      <c r="AX334" s="56">
        <f t="shared" si="49"/>
        <v>0</v>
      </c>
      <c r="AY334" s="58">
        <f t="shared" si="49"/>
        <v>0</v>
      </c>
      <c r="AZ334" s="56">
        <f t="shared" si="50"/>
        <v>0</v>
      </c>
      <c r="BA334" s="56">
        <f t="shared" si="50"/>
        <v>0</v>
      </c>
      <c r="BB334" s="58">
        <f t="shared" si="50"/>
        <v>0</v>
      </c>
      <c r="BC334" s="56">
        <f t="shared" si="46"/>
        <v>0</v>
      </c>
      <c r="BD334" s="56">
        <f t="shared" si="46"/>
        <v>0</v>
      </c>
      <c r="BE334" s="58">
        <f t="shared" si="46"/>
        <v>0</v>
      </c>
      <c r="BF334" s="56">
        <f t="shared" si="54"/>
        <v>0</v>
      </c>
      <c r="BG334" s="56">
        <f t="shared" si="54"/>
        <v>0</v>
      </c>
      <c r="BH334" s="58">
        <f t="shared" si="54"/>
        <v>0</v>
      </c>
      <c r="BJ334" s="18" t="s">
        <v>269</v>
      </c>
      <c r="BK334" s="18" t="str">
        <f t="shared" si="53"/>
        <v>073ROANE</v>
      </c>
    </row>
    <row r="335" spans="1:63" x14ac:dyDescent="0.25">
      <c r="A335" s="18" t="s">
        <v>274</v>
      </c>
      <c r="B335" s="18" t="s">
        <v>614</v>
      </c>
      <c r="D335" s="53">
        <f>VLOOKUP($BK335,[1]TaxYear2019!$A$2:$J$433,5,FALSE)</f>
        <v>2.5758999999999999</v>
      </c>
      <c r="E335" s="54">
        <f>VLOOKUP($BK335,[1]TaxYear2019!$A$2:$J$433,6,FALSE)</f>
        <v>0.34910000000000002</v>
      </c>
      <c r="F335" s="55">
        <f>VLOOKUP($BK335,[1]TaxYear2019!$A$2:$J$433,7,FALSE)</f>
        <v>0</v>
      </c>
      <c r="J335" s="54">
        <f>VLOOKUP($BK335,[1]TaxYear2020!$A$2:$J$433,5,FALSE)</f>
        <v>2.5758999999999999</v>
      </c>
      <c r="K335" s="54">
        <f>VLOOKUP($BK335,[1]TaxYear2020!$A$2:$J$433,6,FALSE)</f>
        <v>0.34910000000000002</v>
      </c>
      <c r="L335" s="55">
        <f>VLOOKUP($BK335,[1]TaxYear2020!$A$2:$J$433,7,FALSE)</f>
        <v>0</v>
      </c>
      <c r="P335" s="54">
        <f>VLOOKUP($BK335,[1]TaxYear2021!$A$2:$J$433,5,FALSE)</f>
        <v>2.5758999999999999</v>
      </c>
      <c r="Q335" s="54">
        <f>VLOOKUP($BK335,[1]TaxYear2021!$A$2:$J$433,6,FALSE)</f>
        <v>0.34910000000000002</v>
      </c>
      <c r="R335" s="54">
        <f>VLOOKUP($BK335,[1]TaxYear2021!$A$2:$J$433,7,FALSE)</f>
        <v>0</v>
      </c>
      <c r="V335" s="54">
        <f>VLOOKUP($BK335,[1]TaxYear2022!$A$2:$J$433,5,FALSE)</f>
        <v>2.5758999999999999</v>
      </c>
      <c r="W335" s="54">
        <f>VLOOKUP($BK335,[1]TaxYear2022!$A$2:$J$433,6,FALSE)</f>
        <v>0.39</v>
      </c>
      <c r="X335" s="55">
        <f>VLOOKUP($BK335,[1]TaxYear2022!$A$2:$J$433,7,FALSE)</f>
        <v>0</v>
      </c>
      <c r="Y335" s="53">
        <v>1.6449</v>
      </c>
      <c r="Z335" s="54">
        <v>0.24460000000000001</v>
      </c>
      <c r="AB335" s="54">
        <f>VLOOKUP($BK335,[1]TaxYear2023!$A$2:$J$433,5,FALSE)</f>
        <v>1.8</v>
      </c>
      <c r="AC335" s="54">
        <f>VLOOKUP($BK335,[1]TaxYear2023!$A$2:$J$433,6,FALSE)</f>
        <v>0.24390000000000001</v>
      </c>
      <c r="AD335" s="55">
        <f>VLOOKUP($BK335,[1]TaxYear2023!$A$2:$J$433,7,FALSE)</f>
        <v>0</v>
      </c>
      <c r="AH335" s="54">
        <f>VLOOKUP($BK335,[1]TaxYear2024!$A$2:$J$433,5,FALSE)</f>
        <v>1.8</v>
      </c>
      <c r="AI335" s="54">
        <f>VLOOKUP($BK335,[1]TaxYear2024!$A$2:$J$433,6,FALSE)</f>
        <v>0.3</v>
      </c>
      <c r="AJ335" s="55">
        <f>VLOOKUP($BK335,[1]TaxYear2024!$A$2:$J$433,7,FALSE)</f>
        <v>0</v>
      </c>
      <c r="AN335" s="54">
        <f>VLOOKUP($BK335,[1]TaxYear2025!$A$2:$J$433,5,FALSE)</f>
        <v>1.8</v>
      </c>
      <c r="AO335" s="54">
        <f>VLOOKUP($BK335,[1]TaxYear2025!$A$2:$J$433,6,FALSE)</f>
        <v>0.3</v>
      </c>
      <c r="AP335" s="55">
        <f>VLOOKUP($BK335,[1]TaxYear2025!$A$2:$J$433,7,FALSE)</f>
        <v>0</v>
      </c>
      <c r="AQ335" s="56">
        <f t="shared" si="47"/>
        <v>0</v>
      </c>
      <c r="AR335" s="56">
        <f t="shared" si="47"/>
        <v>0</v>
      </c>
      <c r="AS335" s="56">
        <f t="shared" si="47"/>
        <v>0</v>
      </c>
      <c r="AT335" s="57">
        <f t="shared" si="48"/>
        <v>0</v>
      </c>
      <c r="AU335" s="56">
        <f t="shared" si="48"/>
        <v>0</v>
      </c>
      <c r="AV335" s="58">
        <f t="shared" si="48"/>
        <v>0</v>
      </c>
      <c r="AW335" s="56">
        <f t="shared" si="49"/>
        <v>0</v>
      </c>
      <c r="AX335" s="56">
        <f t="shared" si="49"/>
        <v>0.11715840733314242</v>
      </c>
      <c r="AY335" s="58">
        <f t="shared" si="49"/>
        <v>0</v>
      </c>
      <c r="AZ335" s="56">
        <f t="shared" si="50"/>
        <v>9.4291446288528258E-2</v>
      </c>
      <c r="BA335" s="56">
        <f t="shared" si="50"/>
        <v>-2.8618152085037041E-3</v>
      </c>
      <c r="BB335" s="58">
        <f t="shared" si="50"/>
        <v>0</v>
      </c>
      <c r="BC335" s="56">
        <f t="shared" si="46"/>
        <v>0</v>
      </c>
      <c r="BD335" s="56">
        <f t="shared" si="46"/>
        <v>0.23001230012300122</v>
      </c>
      <c r="BE335" s="58">
        <f t="shared" si="46"/>
        <v>0</v>
      </c>
      <c r="BF335" s="56">
        <f t="shared" si="54"/>
        <v>0</v>
      </c>
      <c r="BG335" s="56">
        <f t="shared" si="54"/>
        <v>0</v>
      </c>
      <c r="BH335" s="58">
        <f t="shared" si="54"/>
        <v>0</v>
      </c>
      <c r="BJ335" s="18" t="s">
        <v>273</v>
      </c>
      <c r="BK335" s="18" t="str">
        <f t="shared" si="53"/>
        <v>074ROBERTSONADAMS</v>
      </c>
    </row>
    <row r="336" spans="1:63" x14ac:dyDescent="0.25">
      <c r="A336" s="18" t="s">
        <v>274</v>
      </c>
      <c r="B336" s="18" t="s">
        <v>615</v>
      </c>
      <c r="D336" s="53">
        <f>VLOOKUP($BK336,[1]TaxYear2019!$A$2:$J$433,5,FALSE)</f>
        <v>2.5758999999999999</v>
      </c>
      <c r="E336" s="54">
        <f>VLOOKUP($BK336,[1]TaxYear2019!$A$2:$J$433,6,FALSE)</f>
        <v>0.22509999999999999</v>
      </c>
      <c r="F336" s="55">
        <f>VLOOKUP($BK336,[1]TaxYear2019!$A$2:$J$433,7,FALSE)</f>
        <v>0</v>
      </c>
      <c r="J336" s="54">
        <f>VLOOKUP($BK336,[1]TaxYear2020!$A$2:$J$433,5,FALSE)</f>
        <v>2.5758999999999999</v>
      </c>
      <c r="K336" s="54">
        <f>VLOOKUP($BK336,[1]TaxYear2020!$A$2:$J$433,6,FALSE)</f>
        <v>0.22509999999999999</v>
      </c>
      <c r="L336" s="55">
        <f>VLOOKUP($BK336,[1]TaxYear2020!$A$2:$J$433,7,FALSE)</f>
        <v>0</v>
      </c>
      <c r="P336" s="54">
        <f>VLOOKUP($BK336,[1]TaxYear2021!$A$2:$J$433,5,FALSE)</f>
        <v>2.5758999999999999</v>
      </c>
      <c r="Q336" s="54">
        <f>VLOOKUP($BK336,[1]TaxYear2021!$A$2:$J$433,6,FALSE)</f>
        <v>0.22509999999999999</v>
      </c>
      <c r="R336" s="54">
        <f>VLOOKUP($BK336,[1]TaxYear2021!$A$2:$J$433,7,FALSE)</f>
        <v>0</v>
      </c>
      <c r="V336" s="54">
        <f>VLOOKUP($BK336,[1]TaxYear2022!$A$2:$J$433,5,FALSE)</f>
        <v>2.5758999999999999</v>
      </c>
      <c r="W336" s="54">
        <f>VLOOKUP($BK336,[1]TaxYear2022!$A$2:$J$433,6,FALSE)</f>
        <v>0.22509999999999999</v>
      </c>
      <c r="X336" s="55">
        <f>VLOOKUP($BK336,[1]TaxYear2022!$A$2:$J$433,7,FALSE)</f>
        <v>0</v>
      </c>
      <c r="Y336" s="53">
        <v>1.6449</v>
      </c>
      <c r="Z336" s="54">
        <v>0.13009999999999999</v>
      </c>
      <c r="AB336" s="54">
        <f>VLOOKUP($BK336,[1]TaxYear2023!$A$2:$J$433,5,FALSE)</f>
        <v>1.8</v>
      </c>
      <c r="AC336" s="54">
        <f>VLOOKUP($BK336,[1]TaxYear2023!$A$2:$J$433,6,FALSE)</f>
        <v>0.13009999999999999</v>
      </c>
      <c r="AD336" s="55">
        <f>VLOOKUP($BK336,[1]TaxYear2023!$A$2:$J$433,7,FALSE)</f>
        <v>0</v>
      </c>
      <c r="AH336" s="54">
        <f>VLOOKUP($BK336,[1]TaxYear2024!$A$2:$J$433,5,FALSE)</f>
        <v>1.8</v>
      </c>
      <c r="AI336" s="54">
        <f>VLOOKUP($BK336,[1]TaxYear2024!$A$2:$J$433,6,FALSE)</f>
        <v>0.13009999999999999</v>
      </c>
      <c r="AJ336" s="55">
        <f>VLOOKUP($BK336,[1]TaxYear2024!$A$2:$J$433,7,FALSE)</f>
        <v>0</v>
      </c>
      <c r="AN336" s="54">
        <f>VLOOKUP($BK336,[1]TaxYear2025!$A$2:$J$433,5,FALSE)</f>
        <v>1.8</v>
      </c>
      <c r="AO336" s="54">
        <f>VLOOKUP($BK336,[1]TaxYear2025!$A$2:$J$433,6,FALSE)</f>
        <v>0.13009999999999999</v>
      </c>
      <c r="AP336" s="55">
        <f>VLOOKUP($BK336,[1]TaxYear2025!$A$2:$J$433,7,FALSE)</f>
        <v>0</v>
      </c>
      <c r="AQ336" s="56">
        <f t="shared" si="47"/>
        <v>0</v>
      </c>
      <c r="AR336" s="56">
        <f t="shared" si="47"/>
        <v>0</v>
      </c>
      <c r="AS336" s="56">
        <f t="shared" si="47"/>
        <v>0</v>
      </c>
      <c r="AT336" s="57">
        <f t="shared" si="48"/>
        <v>0</v>
      </c>
      <c r="AU336" s="56">
        <f t="shared" si="48"/>
        <v>0</v>
      </c>
      <c r="AV336" s="58">
        <f t="shared" si="48"/>
        <v>0</v>
      </c>
      <c r="AW336" s="56">
        <f t="shared" si="49"/>
        <v>0</v>
      </c>
      <c r="AX336" s="56">
        <f t="shared" si="49"/>
        <v>0</v>
      </c>
      <c r="AY336" s="58">
        <f t="shared" si="49"/>
        <v>0</v>
      </c>
      <c r="AZ336" s="56">
        <f t="shared" si="50"/>
        <v>9.4291446288528258E-2</v>
      </c>
      <c r="BA336" s="56">
        <f t="shared" si="50"/>
        <v>0</v>
      </c>
      <c r="BB336" s="58">
        <f t="shared" si="50"/>
        <v>0</v>
      </c>
      <c r="BC336" s="56">
        <f t="shared" si="46"/>
        <v>0</v>
      </c>
      <c r="BD336" s="56">
        <f t="shared" si="46"/>
        <v>0</v>
      </c>
      <c r="BE336" s="58">
        <f t="shared" si="46"/>
        <v>0</v>
      </c>
      <c r="BF336" s="56">
        <f t="shared" si="54"/>
        <v>0</v>
      </c>
      <c r="BG336" s="56">
        <f t="shared" si="54"/>
        <v>0</v>
      </c>
      <c r="BH336" s="58">
        <f t="shared" si="54"/>
        <v>0</v>
      </c>
      <c r="BJ336" s="18" t="s">
        <v>273</v>
      </c>
      <c r="BK336" s="18" t="str">
        <f t="shared" si="53"/>
        <v>074ROBERTSONCEDAR HILL</v>
      </c>
    </row>
    <row r="337" spans="1:63" x14ac:dyDescent="0.25">
      <c r="A337" s="18" t="s">
        <v>274</v>
      </c>
      <c r="B337" s="18" t="s">
        <v>616</v>
      </c>
      <c r="D337" s="53">
        <f>VLOOKUP($BK337,[1]TaxYear2019!$A$2:$J$433,5,FALSE)</f>
        <v>2.5758999999999999</v>
      </c>
      <c r="E337" s="54">
        <f>VLOOKUP($BK337,[1]TaxYear2019!$A$2:$J$433,6,FALSE)</f>
        <v>0.35</v>
      </c>
      <c r="F337" s="55">
        <f>VLOOKUP($BK337,[1]TaxYear2019!$A$2:$J$433,7,FALSE)</f>
        <v>0</v>
      </c>
      <c r="J337" s="54">
        <f>VLOOKUP($BK337,[1]TaxYear2020!$A$2:$J$433,5,FALSE)</f>
        <v>2.5758999999999999</v>
      </c>
      <c r="K337" s="54">
        <f>VLOOKUP($BK337,[1]TaxYear2020!$A$2:$J$433,6,FALSE)</f>
        <v>0.35</v>
      </c>
      <c r="L337" s="55">
        <f>VLOOKUP($BK337,[1]TaxYear2020!$A$2:$J$433,7,FALSE)</f>
        <v>0</v>
      </c>
      <c r="P337" s="54">
        <f>VLOOKUP($BK337,[1]TaxYear2021!$A$2:$J$433,5,FALSE)</f>
        <v>2.5758999999999999</v>
      </c>
      <c r="Q337" s="54">
        <f>VLOOKUP($BK337,[1]TaxYear2021!$A$2:$J$433,6,FALSE)</f>
        <v>0.35</v>
      </c>
      <c r="R337" s="54">
        <f>VLOOKUP($BK337,[1]TaxYear2021!$A$2:$J$433,7,FALSE)</f>
        <v>0</v>
      </c>
      <c r="V337" s="54">
        <f>VLOOKUP($BK337,[1]TaxYear2022!$A$2:$J$433,5,FALSE)</f>
        <v>2.5758999999999999</v>
      </c>
      <c r="W337" s="54">
        <f>VLOOKUP($BK337,[1]TaxYear2022!$A$2:$J$433,6,FALSE)</f>
        <v>0.35</v>
      </c>
      <c r="X337" s="55">
        <f>VLOOKUP($BK337,[1]TaxYear2022!$A$2:$J$433,7,FALSE)</f>
        <v>0</v>
      </c>
      <c r="Y337" s="53">
        <v>1.6449</v>
      </c>
      <c r="Z337" s="54">
        <v>0.22</v>
      </c>
      <c r="AB337" s="54">
        <f>VLOOKUP($BK337,[1]TaxYear2023!$A$2:$J$433,5,FALSE)</f>
        <v>1.8</v>
      </c>
      <c r="AC337" s="54">
        <f>VLOOKUP($BK337,[1]TaxYear2023!$A$2:$J$433,6,FALSE)</f>
        <v>0.22</v>
      </c>
      <c r="AD337" s="55">
        <f>VLOOKUP($BK337,[1]TaxYear2023!$A$2:$J$433,7,FALSE)</f>
        <v>0</v>
      </c>
      <c r="AH337" s="54">
        <f>VLOOKUP($BK337,[1]TaxYear2024!$A$2:$J$433,5,FALSE)</f>
        <v>1.8</v>
      </c>
      <c r="AI337" s="54">
        <f>VLOOKUP($BK337,[1]TaxYear2024!$A$2:$J$433,6,FALSE)</f>
        <v>0.22</v>
      </c>
      <c r="AJ337" s="55">
        <f>VLOOKUP($BK337,[1]TaxYear2024!$A$2:$J$433,7,FALSE)</f>
        <v>0</v>
      </c>
      <c r="AN337" s="54">
        <f>VLOOKUP($BK337,[1]TaxYear2025!$A$2:$J$433,5,FALSE)</f>
        <v>1.8</v>
      </c>
      <c r="AO337" s="54">
        <f>VLOOKUP($BK337,[1]TaxYear2025!$A$2:$J$433,6,FALSE)</f>
        <v>0.22</v>
      </c>
      <c r="AP337" s="55">
        <f>VLOOKUP($BK337,[1]TaxYear2025!$A$2:$J$433,7,FALSE)</f>
        <v>0</v>
      </c>
      <c r="AQ337" s="56">
        <f t="shared" si="47"/>
        <v>0</v>
      </c>
      <c r="AR337" s="56">
        <f t="shared" si="47"/>
        <v>0</v>
      </c>
      <c r="AS337" s="56">
        <f t="shared" si="47"/>
        <v>0</v>
      </c>
      <c r="AT337" s="57">
        <f t="shared" si="48"/>
        <v>0</v>
      </c>
      <c r="AU337" s="56">
        <f t="shared" si="48"/>
        <v>0</v>
      </c>
      <c r="AV337" s="58">
        <f t="shared" si="48"/>
        <v>0</v>
      </c>
      <c r="AW337" s="56">
        <f t="shared" si="49"/>
        <v>0</v>
      </c>
      <c r="AX337" s="56">
        <f t="shared" si="49"/>
        <v>0</v>
      </c>
      <c r="AY337" s="58">
        <f t="shared" si="49"/>
        <v>0</v>
      </c>
      <c r="AZ337" s="56">
        <f t="shared" si="50"/>
        <v>9.4291446288528258E-2</v>
      </c>
      <c r="BA337" s="56">
        <f t="shared" si="50"/>
        <v>0</v>
      </c>
      <c r="BB337" s="58">
        <f t="shared" si="50"/>
        <v>0</v>
      </c>
      <c r="BC337" s="56">
        <f t="shared" si="46"/>
        <v>0</v>
      </c>
      <c r="BD337" s="56">
        <f t="shared" si="46"/>
        <v>0</v>
      </c>
      <c r="BE337" s="58">
        <f t="shared" si="46"/>
        <v>0</v>
      </c>
      <c r="BF337" s="56">
        <f t="shared" si="54"/>
        <v>0</v>
      </c>
      <c r="BG337" s="56">
        <f t="shared" si="54"/>
        <v>0</v>
      </c>
      <c r="BH337" s="58">
        <f t="shared" si="54"/>
        <v>0</v>
      </c>
      <c r="BJ337" s="18" t="s">
        <v>273</v>
      </c>
      <c r="BK337" s="18" t="str">
        <f t="shared" si="53"/>
        <v>074ROBERTSONCOOPERTOWN</v>
      </c>
    </row>
    <row r="338" spans="1:63" x14ac:dyDescent="0.25">
      <c r="A338" s="18" t="s">
        <v>274</v>
      </c>
      <c r="B338" s="18" t="s">
        <v>617</v>
      </c>
      <c r="D338" s="53">
        <f>VLOOKUP($BK338,[1]TaxYear2019!$A$2:$J$433,5,FALSE)</f>
        <v>2.5758999999999999</v>
      </c>
      <c r="E338" s="54">
        <f>VLOOKUP($BK338,[1]TaxYear2019!$A$2:$J$433,6,FALSE)</f>
        <v>1.57</v>
      </c>
      <c r="F338" s="55">
        <f>VLOOKUP($BK338,[1]TaxYear2019!$A$2:$J$433,7,FALSE)</f>
        <v>0</v>
      </c>
      <c r="J338" s="54">
        <f>VLOOKUP($BK338,[1]TaxYear2020!$A$2:$J$433,5,FALSE)</f>
        <v>2.5758999999999999</v>
      </c>
      <c r="K338" s="54">
        <f>VLOOKUP($BK338,[1]TaxYear2020!$A$2:$J$433,6,FALSE)</f>
        <v>1.57</v>
      </c>
      <c r="L338" s="55">
        <f>VLOOKUP($BK338,[1]TaxYear2020!$A$2:$J$433,7,FALSE)</f>
        <v>0</v>
      </c>
      <c r="P338" s="54">
        <f>VLOOKUP($BK338,[1]TaxYear2021!$A$2:$J$433,5,FALSE)</f>
        <v>2.5758999999999999</v>
      </c>
      <c r="Q338" s="54">
        <f>VLOOKUP($BK338,[1]TaxYear2021!$A$2:$J$433,6,FALSE)</f>
        <v>1.57</v>
      </c>
      <c r="R338" s="54">
        <f>VLOOKUP($BK338,[1]TaxYear2021!$A$2:$J$433,7,FALSE)</f>
        <v>0</v>
      </c>
      <c r="V338" s="54">
        <f>VLOOKUP($BK338,[1]TaxYear2022!$A$2:$J$433,5,FALSE)</f>
        <v>2.5758999999999999</v>
      </c>
      <c r="W338" s="54">
        <f>VLOOKUP($BK338,[1]TaxYear2022!$A$2:$J$433,6,FALSE)</f>
        <v>1.67</v>
      </c>
      <c r="X338" s="55">
        <f>VLOOKUP($BK338,[1]TaxYear2022!$A$2:$J$433,7,FALSE)</f>
        <v>0</v>
      </c>
      <c r="Y338" s="53">
        <v>1.6449</v>
      </c>
      <c r="Z338" s="54">
        <v>1.0398000000000001</v>
      </c>
      <c r="AB338" s="54">
        <f>VLOOKUP($BK338,[1]TaxYear2023!$A$2:$J$433,5,FALSE)</f>
        <v>1.8</v>
      </c>
      <c r="AC338" s="54">
        <f>VLOOKUP($BK338,[1]TaxYear2023!$A$2:$J$433,6,FALSE)</f>
        <v>1.0395000000000001</v>
      </c>
      <c r="AD338" s="55">
        <f>VLOOKUP($BK338,[1]TaxYear2023!$A$2:$J$433,7,FALSE)</f>
        <v>0</v>
      </c>
      <c r="AH338" s="54">
        <f>VLOOKUP($BK338,[1]TaxYear2024!$A$2:$J$433,5,FALSE)</f>
        <v>1.8</v>
      </c>
      <c r="AI338" s="54">
        <f>VLOOKUP($BK338,[1]TaxYear2024!$A$2:$J$433,6,FALSE)</f>
        <v>1.0395000000000001</v>
      </c>
      <c r="AJ338" s="55">
        <f>VLOOKUP($BK338,[1]TaxYear2024!$A$2:$J$433,7,FALSE)</f>
        <v>0</v>
      </c>
      <c r="AN338" s="54">
        <f>VLOOKUP($BK338,[1]TaxYear2025!$A$2:$J$433,5,FALSE)</f>
        <v>1.8</v>
      </c>
      <c r="AO338" s="54">
        <f>VLOOKUP($BK338,[1]TaxYear2025!$A$2:$J$433,6,FALSE)</f>
        <v>1.0395000000000001</v>
      </c>
      <c r="AP338" s="55">
        <f>VLOOKUP($BK338,[1]TaxYear2025!$A$2:$J$433,7,FALSE)</f>
        <v>0</v>
      </c>
      <c r="AQ338" s="56">
        <f t="shared" si="47"/>
        <v>0</v>
      </c>
      <c r="AR338" s="56">
        <f t="shared" si="47"/>
        <v>0</v>
      </c>
      <c r="AS338" s="56">
        <f t="shared" si="47"/>
        <v>0</v>
      </c>
      <c r="AT338" s="57">
        <f t="shared" si="48"/>
        <v>0</v>
      </c>
      <c r="AU338" s="56">
        <f t="shared" si="48"/>
        <v>0</v>
      </c>
      <c r="AV338" s="58">
        <f t="shared" si="48"/>
        <v>0</v>
      </c>
      <c r="AW338" s="56">
        <f t="shared" si="49"/>
        <v>0</v>
      </c>
      <c r="AX338" s="56">
        <f t="shared" si="49"/>
        <v>6.3694267515923553E-2</v>
      </c>
      <c r="AY338" s="58">
        <f t="shared" si="49"/>
        <v>0</v>
      </c>
      <c r="AZ338" s="56">
        <f t="shared" si="50"/>
        <v>9.4291446288528258E-2</v>
      </c>
      <c r="BA338" s="56">
        <f t="shared" si="50"/>
        <v>-2.8851702250431988E-4</v>
      </c>
      <c r="BB338" s="58">
        <f t="shared" si="50"/>
        <v>0</v>
      </c>
      <c r="BC338" s="56">
        <f t="shared" si="46"/>
        <v>0</v>
      </c>
      <c r="BD338" s="56">
        <f t="shared" si="46"/>
        <v>0</v>
      </c>
      <c r="BE338" s="58">
        <f t="shared" si="46"/>
        <v>0</v>
      </c>
      <c r="BF338" s="56">
        <f t="shared" si="54"/>
        <v>0</v>
      </c>
      <c r="BG338" s="56">
        <f t="shared" si="54"/>
        <v>0</v>
      </c>
      <c r="BH338" s="58">
        <f t="shared" si="54"/>
        <v>0</v>
      </c>
      <c r="BJ338" s="18" t="s">
        <v>273</v>
      </c>
      <c r="BK338" s="18" t="str">
        <f t="shared" si="53"/>
        <v>074ROBERTSONGREENBRIER</v>
      </c>
    </row>
    <row r="339" spans="1:63" x14ac:dyDescent="0.25">
      <c r="A339" s="18" t="s">
        <v>274</v>
      </c>
      <c r="B339" s="18" t="s">
        <v>618</v>
      </c>
      <c r="D339" s="53">
        <f>VLOOKUP($BK339,[1]TaxYear2019!$A$2:$J$433,5,FALSE)</f>
        <v>2.5758999999999999</v>
      </c>
      <c r="E339" s="54">
        <f>VLOOKUP($BK339,[1]TaxYear2019!$A$2:$J$433,6,FALSE)</f>
        <v>1</v>
      </c>
      <c r="F339" s="55">
        <f>VLOOKUP($BK339,[1]TaxYear2019!$A$2:$J$433,7,FALSE)</f>
        <v>0</v>
      </c>
      <c r="J339" s="54">
        <f>VLOOKUP($BK339,[1]TaxYear2020!$A$2:$J$433,5,FALSE)</f>
        <v>2.5758999999999999</v>
      </c>
      <c r="K339" s="54">
        <f>VLOOKUP($BK339,[1]TaxYear2020!$A$2:$J$433,6,FALSE)</f>
        <v>1</v>
      </c>
      <c r="L339" s="55">
        <f>VLOOKUP($BK339,[1]TaxYear2020!$A$2:$J$433,7,FALSE)</f>
        <v>0</v>
      </c>
      <c r="P339" s="54">
        <f>VLOOKUP($BK339,[1]TaxYear2021!$A$2:$J$433,5,FALSE)</f>
        <v>2.5758999999999999</v>
      </c>
      <c r="Q339" s="54">
        <f>VLOOKUP($BK339,[1]TaxYear2021!$A$2:$J$433,6,FALSE)</f>
        <v>1</v>
      </c>
      <c r="R339" s="54">
        <f>VLOOKUP($BK339,[1]TaxYear2021!$A$2:$J$433,7,FALSE)</f>
        <v>0</v>
      </c>
      <c r="V339" s="54">
        <f>VLOOKUP($BK339,[1]TaxYear2022!$A$2:$J$433,5,FALSE)</f>
        <v>2.5758999999999999</v>
      </c>
      <c r="W339" s="54">
        <f>VLOOKUP($BK339,[1]TaxYear2022!$A$2:$J$433,6,FALSE)</f>
        <v>1</v>
      </c>
      <c r="X339" s="55">
        <f>VLOOKUP($BK339,[1]TaxYear2022!$A$2:$J$433,7,FALSE)</f>
        <v>0</v>
      </c>
      <c r="Y339" s="53">
        <v>1.6449</v>
      </c>
      <c r="Z339" s="54">
        <v>0.61229999999999996</v>
      </c>
      <c r="AB339" s="54">
        <f>VLOOKUP($BK339,[1]TaxYear2023!$A$2:$J$433,5,FALSE)</f>
        <v>1.8</v>
      </c>
      <c r="AC339" s="54">
        <f>VLOOKUP($BK339,[1]TaxYear2023!$A$2:$J$433,6,FALSE)</f>
        <v>0.85</v>
      </c>
      <c r="AD339" s="55">
        <f>VLOOKUP($BK339,[1]TaxYear2023!$A$2:$J$433,7,FALSE)</f>
        <v>0</v>
      </c>
      <c r="AH339" s="54">
        <f>VLOOKUP($BK339,[1]TaxYear2024!$A$2:$J$433,5,FALSE)</f>
        <v>1.8</v>
      </c>
      <c r="AI339" s="54">
        <f>VLOOKUP($BK339,[1]TaxYear2024!$A$2:$J$433,6,FALSE)</f>
        <v>0.66979999999999995</v>
      </c>
      <c r="AJ339" s="55">
        <f>VLOOKUP($BK339,[1]TaxYear2024!$A$2:$J$433,7,FALSE)</f>
        <v>0</v>
      </c>
      <c r="AN339" s="54">
        <f>VLOOKUP($BK339,[1]TaxYear2025!$A$2:$J$433,5,FALSE)</f>
        <v>1.8</v>
      </c>
      <c r="AO339" s="54">
        <f>VLOOKUP($BK339,[1]TaxYear2025!$A$2:$J$433,6,FALSE)</f>
        <v>0.66979999999999995</v>
      </c>
      <c r="AP339" s="55">
        <f>VLOOKUP($BK339,[1]TaxYear2025!$A$2:$J$433,7,FALSE)</f>
        <v>0</v>
      </c>
      <c r="AQ339" s="56">
        <f t="shared" si="47"/>
        <v>0</v>
      </c>
      <c r="AR339" s="56">
        <f t="shared" si="47"/>
        <v>0</v>
      </c>
      <c r="AS339" s="56">
        <f t="shared" si="47"/>
        <v>0</v>
      </c>
      <c r="AT339" s="57">
        <f t="shared" si="48"/>
        <v>0</v>
      </c>
      <c r="AU339" s="56">
        <f t="shared" si="48"/>
        <v>0</v>
      </c>
      <c r="AV339" s="58">
        <f t="shared" si="48"/>
        <v>0</v>
      </c>
      <c r="AW339" s="56">
        <f t="shared" si="49"/>
        <v>0</v>
      </c>
      <c r="AX339" s="56">
        <f t="shared" si="49"/>
        <v>0</v>
      </c>
      <c r="AY339" s="58">
        <f t="shared" si="49"/>
        <v>0</v>
      </c>
      <c r="AZ339" s="56">
        <f t="shared" si="50"/>
        <v>9.4291446288528258E-2</v>
      </c>
      <c r="BA339" s="56">
        <f t="shared" si="50"/>
        <v>0.38820839457782141</v>
      </c>
      <c r="BB339" s="58">
        <f t="shared" si="50"/>
        <v>0</v>
      </c>
      <c r="BC339" s="56">
        <f t="shared" si="46"/>
        <v>0</v>
      </c>
      <c r="BD339" s="56">
        <f t="shared" si="46"/>
        <v>-0.21200000000000008</v>
      </c>
      <c r="BE339" s="58">
        <f t="shared" si="46"/>
        <v>0</v>
      </c>
      <c r="BF339" s="56">
        <f t="shared" si="54"/>
        <v>0</v>
      </c>
      <c r="BG339" s="56">
        <f t="shared" si="54"/>
        <v>0</v>
      </c>
      <c r="BH339" s="58">
        <f t="shared" si="54"/>
        <v>0</v>
      </c>
      <c r="BJ339" s="18" t="s">
        <v>273</v>
      </c>
      <c r="BK339" s="18" t="str">
        <f t="shared" si="53"/>
        <v>074ROBERTSONMILLERSVILLE</v>
      </c>
    </row>
    <row r="340" spans="1:63" x14ac:dyDescent="0.25">
      <c r="A340" s="18" t="s">
        <v>274</v>
      </c>
      <c r="B340" s="18" t="s">
        <v>619</v>
      </c>
      <c r="D340" s="53">
        <f>VLOOKUP($BK340,[1]TaxYear2019!$A$2:$J$433,5,FALSE)</f>
        <v>2.5758999999999999</v>
      </c>
      <c r="E340" s="54">
        <f>VLOOKUP($BK340,[1]TaxYear2019!$A$2:$J$433,6,FALSE)</f>
        <v>1.06</v>
      </c>
      <c r="F340" s="55">
        <f>VLOOKUP($BK340,[1]TaxYear2019!$A$2:$J$433,7,FALSE)</f>
        <v>0</v>
      </c>
      <c r="J340" s="54">
        <f>VLOOKUP($BK340,[1]TaxYear2020!$A$2:$J$433,5,FALSE)</f>
        <v>2.5758999999999999</v>
      </c>
      <c r="K340" s="54">
        <f>VLOOKUP($BK340,[1]TaxYear2020!$A$2:$J$433,6,FALSE)</f>
        <v>1.06</v>
      </c>
      <c r="L340" s="55">
        <f>VLOOKUP($BK340,[1]TaxYear2020!$A$2:$J$433,7,FALSE)</f>
        <v>0</v>
      </c>
      <c r="P340" s="54">
        <f>VLOOKUP($BK340,[1]TaxYear2021!$A$2:$J$433,5,FALSE)</f>
        <v>2.5758999999999999</v>
      </c>
      <c r="Q340" s="54">
        <f>VLOOKUP($BK340,[1]TaxYear2021!$A$2:$J$433,6,FALSE)</f>
        <v>1.06</v>
      </c>
      <c r="R340" s="54">
        <f>VLOOKUP($BK340,[1]TaxYear2021!$A$2:$J$433,7,FALSE)</f>
        <v>0</v>
      </c>
      <c r="V340" s="54">
        <f>VLOOKUP($BK340,[1]TaxYear2022!$A$2:$J$433,5,FALSE)</f>
        <v>2.5758999999999999</v>
      </c>
      <c r="W340" s="54">
        <f>VLOOKUP($BK340,[1]TaxYear2022!$A$2:$J$433,6,FALSE)</f>
        <v>1.06</v>
      </c>
      <c r="X340" s="55">
        <f>VLOOKUP($BK340,[1]TaxYear2022!$A$2:$J$433,7,FALSE)</f>
        <v>0</v>
      </c>
      <c r="Y340" s="53">
        <v>1.6449</v>
      </c>
      <c r="Z340" s="54">
        <v>0.71589999999999998</v>
      </c>
      <c r="AB340" s="54">
        <f>VLOOKUP($BK340,[1]TaxYear2023!$A$2:$J$433,5,FALSE)</f>
        <v>1.8</v>
      </c>
      <c r="AC340" s="54">
        <f>VLOOKUP($BK340,[1]TaxYear2023!$A$2:$J$433,6,FALSE)</f>
        <v>0.81</v>
      </c>
      <c r="AD340" s="55">
        <f>VLOOKUP($BK340,[1]TaxYear2023!$A$2:$J$433,7,FALSE)</f>
        <v>0</v>
      </c>
      <c r="AH340" s="54">
        <f>VLOOKUP($BK340,[1]TaxYear2024!$A$2:$J$433,5,FALSE)</f>
        <v>1.8</v>
      </c>
      <c r="AI340" s="54">
        <f>VLOOKUP($BK340,[1]TaxYear2024!$A$2:$J$433,6,FALSE)</f>
        <v>0.9</v>
      </c>
      <c r="AJ340" s="55">
        <f>VLOOKUP($BK340,[1]TaxYear2024!$A$2:$J$433,7,FALSE)</f>
        <v>0</v>
      </c>
      <c r="AN340" s="54">
        <f>VLOOKUP($BK340,[1]TaxYear2025!$A$2:$J$433,5,FALSE)</f>
        <v>1.8</v>
      </c>
      <c r="AO340" s="54">
        <f>VLOOKUP($BK340,[1]TaxYear2025!$A$2:$J$433,6,FALSE)</f>
        <v>0.9</v>
      </c>
      <c r="AP340" s="55">
        <f>VLOOKUP($BK340,[1]TaxYear2025!$A$2:$J$433,7,FALSE)</f>
        <v>0</v>
      </c>
      <c r="AQ340" s="56">
        <f t="shared" si="47"/>
        <v>0</v>
      </c>
      <c r="AR340" s="56">
        <f t="shared" si="47"/>
        <v>0</v>
      </c>
      <c r="AS340" s="56">
        <f t="shared" si="47"/>
        <v>0</v>
      </c>
      <c r="AT340" s="57">
        <f t="shared" si="48"/>
        <v>0</v>
      </c>
      <c r="AU340" s="56">
        <f t="shared" si="48"/>
        <v>0</v>
      </c>
      <c r="AV340" s="58">
        <f t="shared" si="48"/>
        <v>0</v>
      </c>
      <c r="AW340" s="56">
        <f t="shared" si="49"/>
        <v>0</v>
      </c>
      <c r="AX340" s="56">
        <f t="shared" si="49"/>
        <v>0</v>
      </c>
      <c r="AY340" s="58">
        <f t="shared" si="49"/>
        <v>0</v>
      </c>
      <c r="AZ340" s="56">
        <f t="shared" si="50"/>
        <v>9.4291446288528258E-2</v>
      </c>
      <c r="BA340" s="56">
        <f t="shared" si="50"/>
        <v>0.13144293895795522</v>
      </c>
      <c r="BB340" s="58">
        <f t="shared" si="50"/>
        <v>0</v>
      </c>
      <c r="BC340" s="56">
        <f t="shared" si="46"/>
        <v>0</v>
      </c>
      <c r="BD340" s="56">
        <f t="shared" si="46"/>
        <v>0.11111111111111116</v>
      </c>
      <c r="BE340" s="58">
        <f t="shared" si="46"/>
        <v>0</v>
      </c>
      <c r="BF340" s="56">
        <f t="shared" si="54"/>
        <v>0</v>
      </c>
      <c r="BG340" s="56">
        <f t="shared" si="54"/>
        <v>0</v>
      </c>
      <c r="BH340" s="58">
        <f t="shared" si="54"/>
        <v>0</v>
      </c>
      <c r="BJ340" s="18" t="s">
        <v>273</v>
      </c>
      <c r="BK340" s="18" t="str">
        <f t="shared" si="53"/>
        <v>074ROBERTSONPORTLAND</v>
      </c>
    </row>
    <row r="341" spans="1:63" x14ac:dyDescent="0.25">
      <c r="A341" s="18" t="s">
        <v>274</v>
      </c>
      <c r="B341" s="18" t="s">
        <v>439</v>
      </c>
      <c r="D341" s="53">
        <f>VLOOKUP($BK341,[1]TaxYear2019!$A$2:$J$433,5,FALSE)</f>
        <v>2.5758999999999999</v>
      </c>
      <c r="E341" s="54">
        <f>VLOOKUP($BK341,[1]TaxYear2019!$A$2:$J$433,6,FALSE)</f>
        <v>0.63249999999999995</v>
      </c>
      <c r="F341" s="55">
        <f>VLOOKUP($BK341,[1]TaxYear2019!$A$2:$J$433,7,FALSE)</f>
        <v>0</v>
      </c>
      <c r="J341" s="54">
        <f>VLOOKUP($BK341,[1]TaxYear2020!$A$2:$J$433,5,FALSE)</f>
        <v>2.5758999999999999</v>
      </c>
      <c r="K341" s="54">
        <f>VLOOKUP($BK341,[1]TaxYear2020!$A$2:$J$433,6,FALSE)</f>
        <v>0.63249999999999995</v>
      </c>
      <c r="L341" s="55">
        <f>VLOOKUP($BK341,[1]TaxYear2020!$A$2:$J$433,7,FALSE)</f>
        <v>0</v>
      </c>
      <c r="P341" s="54">
        <f>VLOOKUP($BK341,[1]TaxYear2021!$A$2:$J$433,5,FALSE)</f>
        <v>2.5758999999999999</v>
      </c>
      <c r="Q341" s="54">
        <f>VLOOKUP($BK341,[1]TaxYear2021!$A$2:$J$433,6,FALSE)</f>
        <v>0.63249999999999995</v>
      </c>
      <c r="R341" s="54">
        <f>VLOOKUP($BK341,[1]TaxYear2021!$A$2:$J$433,7,FALSE)</f>
        <v>0</v>
      </c>
      <c r="V341" s="54">
        <f>VLOOKUP($BK341,[1]TaxYear2022!$A$2:$J$433,5,FALSE)</f>
        <v>2.5758999999999999</v>
      </c>
      <c r="W341" s="54">
        <f>VLOOKUP($BK341,[1]TaxYear2022!$A$2:$J$433,6,FALSE)</f>
        <v>0.63249999999999995</v>
      </c>
      <c r="X341" s="55">
        <f>VLOOKUP($BK341,[1]TaxYear2022!$A$2:$J$433,7,FALSE)</f>
        <v>0</v>
      </c>
      <c r="Y341" s="53">
        <v>1.6449</v>
      </c>
      <c r="Z341" s="54">
        <v>0.377</v>
      </c>
      <c r="AB341" s="54">
        <f>VLOOKUP($BK341,[1]TaxYear2023!$A$2:$J$433,5,FALSE)</f>
        <v>1.8</v>
      </c>
      <c r="AC341" s="54">
        <f>VLOOKUP($BK341,[1]TaxYear2023!$A$2:$J$433,6,FALSE)</f>
        <v>0.377</v>
      </c>
      <c r="AD341" s="55">
        <f>VLOOKUP($BK341,[1]TaxYear2023!$A$2:$J$433,7,FALSE)</f>
        <v>0</v>
      </c>
      <c r="AH341" s="54">
        <f>VLOOKUP($BK341,[1]TaxYear2024!$A$2:$J$433,5,FALSE)</f>
        <v>1.8</v>
      </c>
      <c r="AI341" s="54">
        <f>VLOOKUP($BK341,[1]TaxYear2024!$A$2:$J$433,6,FALSE)</f>
        <v>0.377</v>
      </c>
      <c r="AJ341" s="55">
        <f>VLOOKUP($BK341,[1]TaxYear2024!$A$2:$J$433,7,FALSE)</f>
        <v>0</v>
      </c>
      <c r="AN341" s="54">
        <f>VLOOKUP($BK341,[1]TaxYear2025!$A$2:$J$433,5,FALSE)</f>
        <v>1.8</v>
      </c>
      <c r="AO341" s="54">
        <f>VLOOKUP($BK341,[1]TaxYear2025!$A$2:$J$433,6,FALSE)</f>
        <v>0.37859999999999999</v>
      </c>
      <c r="AP341" s="55">
        <f>VLOOKUP($BK341,[1]TaxYear2025!$A$2:$J$433,7,FALSE)</f>
        <v>0</v>
      </c>
      <c r="AQ341" s="56">
        <f t="shared" si="47"/>
        <v>0</v>
      </c>
      <c r="AR341" s="56">
        <f t="shared" si="47"/>
        <v>0</v>
      </c>
      <c r="AS341" s="56">
        <f t="shared" si="47"/>
        <v>0</v>
      </c>
      <c r="AT341" s="57">
        <f t="shared" si="48"/>
        <v>0</v>
      </c>
      <c r="AU341" s="56">
        <f t="shared" si="48"/>
        <v>0</v>
      </c>
      <c r="AV341" s="58">
        <f t="shared" si="48"/>
        <v>0</v>
      </c>
      <c r="AW341" s="56">
        <f t="shared" si="49"/>
        <v>0</v>
      </c>
      <c r="AX341" s="56">
        <f t="shared" si="49"/>
        <v>0</v>
      </c>
      <c r="AY341" s="58">
        <f t="shared" si="49"/>
        <v>0</v>
      </c>
      <c r="AZ341" s="56">
        <f t="shared" si="50"/>
        <v>9.4291446288528258E-2</v>
      </c>
      <c r="BA341" s="56">
        <f t="shared" si="50"/>
        <v>0</v>
      </c>
      <c r="BB341" s="58">
        <f t="shared" si="50"/>
        <v>0</v>
      </c>
      <c r="BC341" s="56">
        <f t="shared" si="46"/>
        <v>0</v>
      </c>
      <c r="BD341" s="56">
        <f t="shared" si="46"/>
        <v>0</v>
      </c>
      <c r="BE341" s="58">
        <f t="shared" si="46"/>
        <v>0</v>
      </c>
      <c r="BF341" s="56">
        <f t="shared" si="54"/>
        <v>0</v>
      </c>
      <c r="BG341" s="56">
        <f t="shared" si="54"/>
        <v>4.2440318302388036E-3</v>
      </c>
      <c r="BH341" s="58">
        <f t="shared" si="54"/>
        <v>0</v>
      </c>
      <c r="BJ341" s="18" t="s">
        <v>273</v>
      </c>
      <c r="BK341" s="18" t="str">
        <f t="shared" si="53"/>
        <v>074ROBERTSONRIDGETOP</v>
      </c>
    </row>
    <row r="342" spans="1:63" x14ac:dyDescent="0.25">
      <c r="A342" s="18" t="s">
        <v>274</v>
      </c>
      <c r="B342" s="18" t="s">
        <v>620</v>
      </c>
      <c r="D342" s="53">
        <f>VLOOKUP($BK342,[1]TaxYear2019!$A$2:$J$433,5,FALSE)</f>
        <v>2.5758999999999999</v>
      </c>
      <c r="E342" s="54">
        <f>VLOOKUP($BK342,[1]TaxYear2019!$A$2:$J$433,6,FALSE)</f>
        <v>1.0720000000000001</v>
      </c>
      <c r="F342" s="55">
        <f>VLOOKUP($BK342,[1]TaxYear2019!$A$2:$J$433,7,FALSE)</f>
        <v>0</v>
      </c>
      <c r="J342" s="54">
        <f>VLOOKUP($BK342,[1]TaxYear2020!$A$2:$J$433,5,FALSE)</f>
        <v>2.5758999999999999</v>
      </c>
      <c r="K342" s="54">
        <f>VLOOKUP($BK342,[1]TaxYear2020!$A$2:$J$433,6,FALSE)</f>
        <v>1.0720000000000001</v>
      </c>
      <c r="L342" s="55">
        <f>VLOOKUP($BK342,[1]TaxYear2020!$A$2:$J$433,7,FALSE)</f>
        <v>0</v>
      </c>
      <c r="P342" s="54">
        <f>VLOOKUP($BK342,[1]TaxYear2021!$A$2:$J$433,5,FALSE)</f>
        <v>2.5758999999999999</v>
      </c>
      <c r="Q342" s="54">
        <f>VLOOKUP($BK342,[1]TaxYear2021!$A$2:$J$433,6,FALSE)</f>
        <v>1.0720000000000001</v>
      </c>
      <c r="R342" s="54">
        <f>VLOOKUP($BK342,[1]TaxYear2021!$A$2:$J$433,7,FALSE)</f>
        <v>0</v>
      </c>
      <c r="V342" s="54">
        <f>VLOOKUP($BK342,[1]TaxYear2022!$A$2:$J$433,5,FALSE)</f>
        <v>2.5758999999999999</v>
      </c>
      <c r="W342" s="54">
        <f>VLOOKUP($BK342,[1]TaxYear2022!$A$2:$J$433,6,FALSE)</f>
        <v>1.0720000000000001</v>
      </c>
      <c r="X342" s="55">
        <f>VLOOKUP($BK342,[1]TaxYear2022!$A$2:$J$433,7,FALSE)</f>
        <v>0</v>
      </c>
      <c r="Y342" s="53">
        <v>1.6449</v>
      </c>
      <c r="Z342" s="54">
        <v>0.70530000000000004</v>
      </c>
      <c r="AB342" s="54">
        <f>VLOOKUP($BK342,[1]TaxYear2023!$A$2:$J$433,5,FALSE)</f>
        <v>1.8</v>
      </c>
      <c r="AC342" s="54">
        <f>VLOOKUP($BK342,[1]TaxYear2023!$A$2:$J$433,6,FALSE)</f>
        <v>0.70530000000000004</v>
      </c>
      <c r="AD342" s="55">
        <f>VLOOKUP($BK342,[1]TaxYear2023!$A$2:$J$433,7,FALSE)</f>
        <v>0</v>
      </c>
      <c r="AH342" s="54">
        <f>VLOOKUP($BK342,[1]TaxYear2024!$A$2:$J$433,5,FALSE)</f>
        <v>1.8</v>
      </c>
      <c r="AI342" s="54">
        <f>VLOOKUP($BK342,[1]TaxYear2024!$A$2:$J$433,6,FALSE)</f>
        <v>0.70530000000000004</v>
      </c>
      <c r="AJ342" s="55">
        <f>VLOOKUP($BK342,[1]TaxYear2024!$A$2:$J$433,7,FALSE)</f>
        <v>0</v>
      </c>
      <c r="AN342" s="54">
        <f>VLOOKUP($BK342,[1]TaxYear2025!$A$2:$J$433,5,FALSE)</f>
        <v>1.8</v>
      </c>
      <c r="AO342" s="54">
        <f>VLOOKUP($BK342,[1]TaxYear2025!$A$2:$J$433,6,FALSE)</f>
        <v>0.79530000000000001</v>
      </c>
      <c r="AP342" s="55">
        <f>VLOOKUP($BK342,[1]TaxYear2025!$A$2:$J$433,7,FALSE)</f>
        <v>0</v>
      </c>
      <c r="AQ342" s="56">
        <f t="shared" si="47"/>
        <v>0</v>
      </c>
      <c r="AR342" s="56">
        <f t="shared" si="47"/>
        <v>0</v>
      </c>
      <c r="AS342" s="56">
        <f t="shared" si="47"/>
        <v>0</v>
      </c>
      <c r="AT342" s="57">
        <f t="shared" si="48"/>
        <v>0</v>
      </c>
      <c r="AU342" s="56">
        <f t="shared" si="48"/>
        <v>0</v>
      </c>
      <c r="AV342" s="58">
        <f t="shared" si="48"/>
        <v>0</v>
      </c>
      <c r="AW342" s="56">
        <f t="shared" si="49"/>
        <v>0</v>
      </c>
      <c r="AX342" s="56">
        <f t="shared" si="49"/>
        <v>0</v>
      </c>
      <c r="AY342" s="58">
        <f t="shared" si="49"/>
        <v>0</v>
      </c>
      <c r="AZ342" s="56">
        <f t="shared" si="50"/>
        <v>9.4291446288528258E-2</v>
      </c>
      <c r="BA342" s="56">
        <f t="shared" si="50"/>
        <v>0</v>
      </c>
      <c r="BB342" s="58">
        <f t="shared" si="50"/>
        <v>0</v>
      </c>
      <c r="BC342" s="56">
        <f t="shared" si="46"/>
        <v>0</v>
      </c>
      <c r="BD342" s="56">
        <f t="shared" si="46"/>
        <v>0</v>
      </c>
      <c r="BE342" s="58">
        <f t="shared" si="46"/>
        <v>0</v>
      </c>
      <c r="BF342" s="56">
        <f t="shared" si="54"/>
        <v>0</v>
      </c>
      <c r="BG342" s="56">
        <f t="shared" si="54"/>
        <v>0.12760527435133984</v>
      </c>
      <c r="BH342" s="58">
        <f t="shared" si="54"/>
        <v>0</v>
      </c>
      <c r="BJ342" s="18" t="s">
        <v>273</v>
      </c>
      <c r="BK342" s="18" t="str">
        <f t="shared" si="53"/>
        <v>074ROBERTSONSPRINGFIELD</v>
      </c>
    </row>
    <row r="343" spans="1:63" x14ac:dyDescent="0.25">
      <c r="A343" s="18" t="s">
        <v>274</v>
      </c>
      <c r="B343" s="18" t="s">
        <v>621</v>
      </c>
      <c r="D343" s="53">
        <f>VLOOKUP($BK343,[1]TaxYear2019!$A$2:$J$433,5,FALSE)</f>
        <v>2.5758999999999999</v>
      </c>
      <c r="E343" s="54">
        <f>VLOOKUP($BK343,[1]TaxYear2019!$A$2:$J$433,6,FALSE)</f>
        <v>1.0362</v>
      </c>
      <c r="F343" s="55">
        <f>VLOOKUP($BK343,[1]TaxYear2019!$A$2:$J$433,7,FALSE)</f>
        <v>0</v>
      </c>
      <c r="J343" s="54">
        <f>VLOOKUP($BK343,[1]TaxYear2020!$A$2:$J$433,5,FALSE)</f>
        <v>2.5758999999999999</v>
      </c>
      <c r="K343" s="54">
        <f>VLOOKUP($BK343,[1]TaxYear2020!$A$2:$J$433,6,FALSE)</f>
        <v>1.0362</v>
      </c>
      <c r="L343" s="55">
        <f>VLOOKUP($BK343,[1]TaxYear2020!$A$2:$J$433,7,FALSE)</f>
        <v>0</v>
      </c>
      <c r="P343" s="54">
        <f>VLOOKUP($BK343,[1]TaxYear2021!$A$2:$J$433,5,FALSE)</f>
        <v>2.5758999999999999</v>
      </c>
      <c r="Q343" s="54">
        <f>VLOOKUP($BK343,[1]TaxYear2021!$A$2:$J$433,6,FALSE)</f>
        <v>1.2862</v>
      </c>
      <c r="R343" s="54">
        <f>VLOOKUP($BK343,[1]TaxYear2021!$A$2:$J$433,7,FALSE)</f>
        <v>0</v>
      </c>
      <c r="V343" s="54">
        <f>VLOOKUP($BK343,[1]TaxYear2022!$A$2:$J$433,5,FALSE)</f>
        <v>2.5758999999999999</v>
      </c>
      <c r="W343" s="54">
        <f>VLOOKUP($BK343,[1]TaxYear2022!$A$2:$J$433,6,FALSE)</f>
        <v>1.2862</v>
      </c>
      <c r="X343" s="55">
        <f>VLOOKUP($BK343,[1]TaxYear2022!$A$2:$J$433,7,FALSE)</f>
        <v>0</v>
      </c>
      <c r="Y343" s="53">
        <v>1.6449</v>
      </c>
      <c r="Z343" s="54">
        <v>0.82279999999999998</v>
      </c>
      <c r="AB343" s="54">
        <f>VLOOKUP($BK343,[1]TaxYear2023!$A$2:$J$433,5,FALSE)</f>
        <v>1.8</v>
      </c>
      <c r="AC343" s="54">
        <f>VLOOKUP($BK343,[1]TaxYear2023!$A$2:$J$433,6,FALSE)</f>
        <v>0.82279999999999998</v>
      </c>
      <c r="AD343" s="55">
        <f>VLOOKUP($BK343,[1]TaxYear2023!$A$2:$J$433,7,FALSE)</f>
        <v>0</v>
      </c>
      <c r="AH343" s="54">
        <f>VLOOKUP($BK343,[1]TaxYear2024!$A$2:$J$433,5,FALSE)</f>
        <v>1.8</v>
      </c>
      <c r="AI343" s="54">
        <f>VLOOKUP($BK343,[1]TaxYear2024!$A$2:$J$433,6,FALSE)</f>
        <v>0.89610000000000001</v>
      </c>
      <c r="AJ343" s="55">
        <f>VLOOKUP($BK343,[1]TaxYear2024!$A$2:$J$433,7,FALSE)</f>
        <v>0</v>
      </c>
      <c r="AN343" s="54">
        <f>VLOOKUP($BK343,[1]TaxYear2025!$A$2:$J$433,5,FALSE)</f>
        <v>1.8</v>
      </c>
      <c r="AO343" s="54">
        <f>VLOOKUP($BK343,[1]TaxYear2025!$A$2:$J$433,6,FALSE)</f>
        <v>0.89610000000000001</v>
      </c>
      <c r="AP343" s="55">
        <f>VLOOKUP($BK343,[1]TaxYear2025!$A$2:$J$433,7,FALSE)</f>
        <v>0</v>
      </c>
      <c r="AQ343" s="56">
        <f t="shared" si="47"/>
        <v>0</v>
      </c>
      <c r="AR343" s="56">
        <f t="shared" si="47"/>
        <v>0</v>
      </c>
      <c r="AS343" s="56">
        <f t="shared" si="47"/>
        <v>0</v>
      </c>
      <c r="AT343" s="57">
        <f t="shared" si="48"/>
        <v>0</v>
      </c>
      <c r="AU343" s="56">
        <f t="shared" si="48"/>
        <v>0.24126616483304386</v>
      </c>
      <c r="AV343" s="58">
        <f t="shared" si="48"/>
        <v>0</v>
      </c>
      <c r="AW343" s="56">
        <f t="shared" si="49"/>
        <v>0</v>
      </c>
      <c r="AX343" s="56">
        <f t="shared" si="49"/>
        <v>0</v>
      </c>
      <c r="AY343" s="58">
        <f t="shared" si="49"/>
        <v>0</v>
      </c>
      <c r="AZ343" s="56">
        <f t="shared" si="50"/>
        <v>9.4291446288528258E-2</v>
      </c>
      <c r="BA343" s="56">
        <f t="shared" si="50"/>
        <v>0</v>
      </c>
      <c r="BB343" s="58">
        <f t="shared" si="50"/>
        <v>0</v>
      </c>
      <c r="BC343" s="56">
        <f t="shared" si="46"/>
        <v>0</v>
      </c>
      <c r="BD343" s="56">
        <f t="shared" si="46"/>
        <v>8.9086047642197519E-2</v>
      </c>
      <c r="BE343" s="58">
        <f t="shared" si="46"/>
        <v>0</v>
      </c>
      <c r="BF343" s="56">
        <f t="shared" si="54"/>
        <v>0</v>
      </c>
      <c r="BG343" s="56">
        <f t="shared" si="54"/>
        <v>0</v>
      </c>
      <c r="BH343" s="58">
        <f t="shared" si="54"/>
        <v>0</v>
      </c>
      <c r="BJ343" s="18" t="s">
        <v>273</v>
      </c>
      <c r="BK343" s="18" t="str">
        <f t="shared" si="53"/>
        <v>074ROBERTSONWHITE HOUSE</v>
      </c>
    </row>
    <row r="344" spans="1:63" x14ac:dyDescent="0.25">
      <c r="A344" s="18" t="s">
        <v>274</v>
      </c>
      <c r="D344" s="53">
        <f>VLOOKUP($BK344,[1]TaxYear2019!$A$2:$J$433,5,FALSE)</f>
        <v>2.5758999999999999</v>
      </c>
      <c r="E344" s="54">
        <f>VLOOKUP($BK344,[1]TaxYear2019!$A$2:$J$433,6,FALSE)</f>
        <v>0</v>
      </c>
      <c r="F344" s="55">
        <f>VLOOKUP($BK344,[1]TaxYear2019!$A$2:$J$433,7,FALSE)</f>
        <v>0</v>
      </c>
      <c r="J344" s="54">
        <f>VLOOKUP($BK344,[1]TaxYear2020!$A$2:$J$433,5,FALSE)</f>
        <v>2.5758999999999999</v>
      </c>
      <c r="K344" s="54">
        <f>VLOOKUP($BK344,[1]TaxYear2020!$A$2:$J$433,6,FALSE)</f>
        <v>0</v>
      </c>
      <c r="L344" s="55">
        <f>VLOOKUP($BK344,[1]TaxYear2020!$A$2:$J$433,7,FALSE)</f>
        <v>0</v>
      </c>
      <c r="P344" s="54">
        <f>VLOOKUP($BK344,[1]TaxYear2021!$A$2:$J$433,5,FALSE)</f>
        <v>2.5758999999999999</v>
      </c>
      <c r="Q344" s="54">
        <f>VLOOKUP($BK344,[1]TaxYear2021!$A$2:$J$433,6,FALSE)</f>
        <v>0</v>
      </c>
      <c r="R344" s="54">
        <f>VLOOKUP($BK344,[1]TaxYear2021!$A$2:$J$433,7,FALSE)</f>
        <v>0</v>
      </c>
      <c r="V344" s="54">
        <f>VLOOKUP($BK344,[1]TaxYear2022!$A$2:$J$433,5,FALSE)</f>
        <v>2.5758999999999999</v>
      </c>
      <c r="W344" s="54">
        <f>VLOOKUP($BK344,[1]TaxYear2022!$A$2:$J$433,6,FALSE)</f>
        <v>0</v>
      </c>
      <c r="X344" s="55">
        <f>VLOOKUP($BK344,[1]TaxYear2022!$A$2:$J$433,7,FALSE)</f>
        <v>0</v>
      </c>
      <c r="Y344" s="53">
        <v>1.6449</v>
      </c>
      <c r="AB344" s="54">
        <f>VLOOKUP($BK344,[1]TaxYear2023!$A$2:$J$433,5,FALSE)</f>
        <v>1.8</v>
      </c>
      <c r="AC344" s="54">
        <f>VLOOKUP($BK344,[1]TaxYear2023!$A$2:$J$433,6,FALSE)</f>
        <v>0</v>
      </c>
      <c r="AD344" s="55">
        <f>VLOOKUP($BK344,[1]TaxYear2023!$A$2:$J$433,7,FALSE)</f>
        <v>0</v>
      </c>
      <c r="AH344" s="54">
        <f>VLOOKUP($BK344,[1]TaxYear2024!$A$2:$J$433,5,FALSE)</f>
        <v>1.8</v>
      </c>
      <c r="AI344" s="54">
        <f>VLOOKUP($BK344,[1]TaxYear2024!$A$2:$J$433,6,FALSE)</f>
        <v>0</v>
      </c>
      <c r="AJ344" s="55">
        <f>VLOOKUP($BK344,[1]TaxYear2024!$A$2:$J$433,7,FALSE)</f>
        <v>0</v>
      </c>
      <c r="AN344" s="54">
        <f>VLOOKUP($BK344,[1]TaxYear2025!$A$2:$J$433,5,FALSE)</f>
        <v>1.8</v>
      </c>
      <c r="AO344" s="54">
        <f>VLOOKUP($BK344,[1]TaxYear2025!$A$2:$J$433,6,FALSE)</f>
        <v>0</v>
      </c>
      <c r="AP344" s="55">
        <f>VLOOKUP($BK344,[1]TaxYear2025!$A$2:$J$433,7,FALSE)</f>
        <v>0</v>
      </c>
      <c r="AQ344" s="56">
        <f t="shared" si="47"/>
        <v>0</v>
      </c>
      <c r="AR344" s="56">
        <f t="shared" si="47"/>
        <v>0</v>
      </c>
      <c r="AS344" s="56">
        <f t="shared" si="47"/>
        <v>0</v>
      </c>
      <c r="AT344" s="57">
        <f t="shared" si="48"/>
        <v>0</v>
      </c>
      <c r="AU344" s="56">
        <f t="shared" si="48"/>
        <v>0</v>
      </c>
      <c r="AV344" s="58">
        <f t="shared" si="48"/>
        <v>0</v>
      </c>
      <c r="AW344" s="56">
        <f t="shared" si="49"/>
        <v>0</v>
      </c>
      <c r="AX344" s="56">
        <f t="shared" si="49"/>
        <v>0</v>
      </c>
      <c r="AY344" s="58">
        <f t="shared" si="49"/>
        <v>0</v>
      </c>
      <c r="AZ344" s="56">
        <f t="shared" si="50"/>
        <v>9.4291446288528258E-2</v>
      </c>
      <c r="BA344" s="56">
        <f t="shared" si="50"/>
        <v>0</v>
      </c>
      <c r="BB344" s="58">
        <f t="shared" si="50"/>
        <v>0</v>
      </c>
      <c r="BC344" s="56">
        <f t="shared" si="46"/>
        <v>0</v>
      </c>
      <c r="BD344" s="56">
        <f t="shared" si="46"/>
        <v>0</v>
      </c>
      <c r="BE344" s="58">
        <f t="shared" si="46"/>
        <v>0</v>
      </c>
      <c r="BF344" s="56">
        <f t="shared" si="54"/>
        <v>0</v>
      </c>
      <c r="BG344" s="56">
        <f t="shared" si="54"/>
        <v>0</v>
      </c>
      <c r="BH344" s="58">
        <f t="shared" si="54"/>
        <v>0</v>
      </c>
      <c r="BJ344" s="18" t="s">
        <v>273</v>
      </c>
      <c r="BK344" s="18" t="str">
        <f t="shared" si="53"/>
        <v>074ROBERTSON</v>
      </c>
    </row>
    <row r="345" spans="1:63" x14ac:dyDescent="0.25">
      <c r="A345" s="18" t="s">
        <v>477</v>
      </c>
      <c r="B345" s="18" t="s">
        <v>622</v>
      </c>
      <c r="D345" s="53">
        <f>VLOOKUP($BK345,[1]TaxYear2019!$A$2:$J$433,5,FALSE)</f>
        <v>2.2193999999999998</v>
      </c>
      <c r="E345" s="54">
        <f>VLOOKUP($BK345,[1]TaxYear2019!$A$2:$J$433,6,FALSE)</f>
        <v>0.55700000000000005</v>
      </c>
      <c r="F345" s="55">
        <f>VLOOKUP($BK345,[1]TaxYear2019!$A$2:$J$433,7,FALSE)</f>
        <v>0</v>
      </c>
      <c r="J345" s="54">
        <f>VLOOKUP($BK345,[1]TaxYear2020!$A$2:$J$433,5,FALSE)</f>
        <v>2.2193999999999998</v>
      </c>
      <c r="K345" s="54">
        <f>VLOOKUP($BK345,[1]TaxYear2020!$A$2:$J$433,6,FALSE)</f>
        <v>0.55700000000000005</v>
      </c>
      <c r="L345" s="55">
        <f>VLOOKUP($BK345,[1]TaxYear2020!$A$2:$J$433,7,FALSE)</f>
        <v>0</v>
      </c>
      <c r="P345" s="54">
        <f>VLOOKUP($BK345,[1]TaxYear2021!$A$2:$J$433,5,FALSE)</f>
        <v>2.2193999999999998</v>
      </c>
      <c r="Q345" s="54">
        <f>VLOOKUP($BK345,[1]TaxYear2021!$A$2:$J$433,6,FALSE)</f>
        <v>0.55700000000000005</v>
      </c>
      <c r="R345" s="54">
        <f>VLOOKUP($BK345,[1]TaxYear2021!$A$2:$J$433,7,FALSE)</f>
        <v>0</v>
      </c>
      <c r="S345" s="53">
        <v>1.6162000000000001</v>
      </c>
      <c r="T345" s="63">
        <v>0.40510000000000002</v>
      </c>
      <c r="V345" s="54">
        <f>VLOOKUP($BK345,[1]TaxYear2022!$A$2:$J$433,5,FALSE)</f>
        <v>1.6162000000000001</v>
      </c>
      <c r="W345" s="54">
        <f>VLOOKUP($BK345,[1]TaxYear2022!$A$2:$J$433,6,FALSE)</f>
        <v>0.40510000000000002</v>
      </c>
      <c r="X345" s="55">
        <f>VLOOKUP($BK345,[1]TaxYear2022!$A$2:$J$433,7,FALSE)</f>
        <v>0</v>
      </c>
      <c r="Z345" s="63"/>
      <c r="AB345" s="54">
        <f>VLOOKUP($BK345,[1]TaxYear2023!$A$2:$J$433,5,FALSE)</f>
        <v>1.8762000000000001</v>
      </c>
      <c r="AC345" s="54">
        <f>VLOOKUP($BK345,[1]TaxYear2023!$A$2:$J$433,6,FALSE)</f>
        <v>0.40510000000000002</v>
      </c>
      <c r="AD345" s="55">
        <f>VLOOKUP($BK345,[1]TaxYear2023!$A$2:$J$433,7,FALSE)</f>
        <v>0</v>
      </c>
      <c r="AF345" s="63"/>
      <c r="AH345" s="54">
        <f>VLOOKUP($BK345,[1]TaxYear2024!$A$2:$J$433,5,FALSE)</f>
        <v>1.8762000000000001</v>
      </c>
      <c r="AI345" s="54">
        <f>VLOOKUP($BK345,[1]TaxYear2024!$A$2:$J$433,6,FALSE)</f>
        <v>0.40510000000000002</v>
      </c>
      <c r="AJ345" s="55">
        <f>VLOOKUP($BK345,[1]TaxYear2024!$A$2:$J$433,7,FALSE)</f>
        <v>0</v>
      </c>
      <c r="AL345" s="63"/>
      <c r="AN345" s="54">
        <f>VLOOKUP($BK345,[1]TaxYear2025!$A$2:$J$433,5,FALSE)</f>
        <v>1.8762000000000001</v>
      </c>
      <c r="AO345" s="54">
        <f>VLOOKUP($BK345,[1]TaxYear2025!$A$2:$J$433,6,FALSE)</f>
        <v>0.40510000000000002</v>
      </c>
      <c r="AP345" s="55">
        <f>VLOOKUP($BK345,[1]TaxYear2025!$A$2:$J$433,7,FALSE)</f>
        <v>0</v>
      </c>
      <c r="AQ345" s="56">
        <f t="shared" si="47"/>
        <v>0</v>
      </c>
      <c r="AR345" s="56">
        <f t="shared" si="47"/>
        <v>0</v>
      </c>
      <c r="AS345" s="56">
        <f t="shared" si="47"/>
        <v>0</v>
      </c>
      <c r="AT345" s="57">
        <f t="shared" si="48"/>
        <v>0</v>
      </c>
      <c r="AU345" s="56">
        <f t="shared" si="48"/>
        <v>0</v>
      </c>
      <c r="AV345" s="58">
        <f t="shared" si="48"/>
        <v>0</v>
      </c>
      <c r="AW345" s="56">
        <f t="shared" si="49"/>
        <v>0</v>
      </c>
      <c r="AX345" s="56">
        <f t="shared" si="49"/>
        <v>0</v>
      </c>
      <c r="AY345" s="58">
        <f t="shared" si="49"/>
        <v>0</v>
      </c>
      <c r="AZ345" s="56">
        <f t="shared" si="50"/>
        <v>0.16087117930949146</v>
      </c>
      <c r="BA345" s="56">
        <f t="shared" si="50"/>
        <v>0</v>
      </c>
      <c r="BB345" s="58">
        <f t="shared" si="50"/>
        <v>0</v>
      </c>
      <c r="BC345" s="56">
        <f t="shared" si="46"/>
        <v>0</v>
      </c>
      <c r="BD345" s="56">
        <f t="shared" si="46"/>
        <v>0</v>
      </c>
      <c r="BE345" s="58">
        <f t="shared" si="46"/>
        <v>0</v>
      </c>
      <c r="BF345" s="56">
        <f t="shared" si="54"/>
        <v>0</v>
      </c>
      <c r="BG345" s="56">
        <f t="shared" si="54"/>
        <v>0</v>
      </c>
      <c r="BH345" s="58">
        <f t="shared" si="54"/>
        <v>0</v>
      </c>
      <c r="BJ345" s="18" t="s">
        <v>623</v>
      </c>
      <c r="BK345" s="18" t="str">
        <f t="shared" si="53"/>
        <v>075RUTHERFORDEAGLEVILLE</v>
      </c>
    </row>
    <row r="346" spans="1:63" x14ac:dyDescent="0.25">
      <c r="A346" s="18" t="s">
        <v>477</v>
      </c>
      <c r="B346" s="18" t="s">
        <v>624</v>
      </c>
      <c r="D346" s="53">
        <f>VLOOKUP($BK346,[1]TaxYear2019!$A$2:$J$433,5,FALSE)</f>
        <v>2.2193999999999998</v>
      </c>
      <c r="E346" s="54">
        <f>VLOOKUP($BK346,[1]TaxYear2019!$A$2:$J$433,6,FALSE)</f>
        <v>0.71</v>
      </c>
      <c r="F346" s="55">
        <f>VLOOKUP($BK346,[1]TaxYear2019!$A$2:$J$433,7,FALSE)</f>
        <v>0</v>
      </c>
      <c r="J346" s="54">
        <f>VLOOKUP($BK346,[1]TaxYear2020!$A$2:$J$433,5,FALSE)</f>
        <v>2.2193999999999998</v>
      </c>
      <c r="K346" s="54">
        <f>VLOOKUP($BK346,[1]TaxYear2020!$A$2:$J$433,6,FALSE)</f>
        <v>0.71</v>
      </c>
      <c r="L346" s="55">
        <f>VLOOKUP($BK346,[1]TaxYear2020!$A$2:$J$433,7,FALSE)</f>
        <v>0</v>
      </c>
      <c r="P346" s="54">
        <f>VLOOKUP($BK346,[1]TaxYear2021!$A$2:$J$433,5,FALSE)</f>
        <v>2.2193999999999998</v>
      </c>
      <c r="Q346" s="54">
        <f>VLOOKUP($BK346,[1]TaxYear2021!$A$2:$J$433,6,FALSE)</f>
        <v>0.71</v>
      </c>
      <c r="R346" s="54">
        <f>VLOOKUP($BK346,[1]TaxYear2021!$A$2:$J$433,7,FALSE)</f>
        <v>0</v>
      </c>
      <c r="S346" s="53">
        <v>1.6162000000000001</v>
      </c>
      <c r="T346" s="63">
        <v>0.54059999999999997</v>
      </c>
      <c r="V346" s="54">
        <f>VLOOKUP($BK346,[1]TaxYear2022!$A$2:$J$433,5,FALSE)</f>
        <v>1.6162000000000001</v>
      </c>
      <c r="W346" s="54">
        <f>VLOOKUP($BK346,[1]TaxYear2022!$A$2:$J$433,6,FALSE)</f>
        <v>0.5363</v>
      </c>
      <c r="X346" s="55">
        <f>VLOOKUP($BK346,[1]TaxYear2022!$A$2:$J$433,7,FALSE)</f>
        <v>0</v>
      </c>
      <c r="Z346" s="63"/>
      <c r="AB346" s="54">
        <f>VLOOKUP($BK346,[1]TaxYear2023!$A$2:$J$433,5,FALSE)</f>
        <v>1.8762000000000001</v>
      </c>
      <c r="AC346" s="54">
        <f>VLOOKUP($BK346,[1]TaxYear2023!$A$2:$J$433,6,FALSE)</f>
        <v>0.5363</v>
      </c>
      <c r="AD346" s="55">
        <f>VLOOKUP($BK346,[1]TaxYear2023!$A$2:$J$433,7,FALSE)</f>
        <v>0</v>
      </c>
      <c r="AF346" s="63"/>
      <c r="AH346" s="54">
        <f>VLOOKUP($BK346,[1]TaxYear2024!$A$2:$J$433,5,FALSE)</f>
        <v>1.8762000000000001</v>
      </c>
      <c r="AI346" s="54">
        <f>VLOOKUP($BK346,[1]TaxYear2024!$A$2:$J$433,6,FALSE)</f>
        <v>0.5363</v>
      </c>
      <c r="AJ346" s="55">
        <f>VLOOKUP($BK346,[1]TaxYear2024!$A$2:$J$433,7,FALSE)</f>
        <v>0</v>
      </c>
      <c r="AL346" s="63"/>
      <c r="AN346" s="54">
        <f>VLOOKUP($BK346,[1]TaxYear2025!$A$2:$J$433,5,FALSE)</f>
        <v>1.8762000000000001</v>
      </c>
      <c r="AO346" s="54">
        <f>VLOOKUP($BK346,[1]TaxYear2025!$A$2:$J$433,6,FALSE)</f>
        <v>0.5363</v>
      </c>
      <c r="AP346" s="55">
        <f>VLOOKUP($BK346,[1]TaxYear2025!$A$2:$J$433,7,FALSE)</f>
        <v>0</v>
      </c>
      <c r="AQ346" s="56">
        <f t="shared" si="47"/>
        <v>0</v>
      </c>
      <c r="AR346" s="56">
        <f t="shared" si="47"/>
        <v>0</v>
      </c>
      <c r="AS346" s="56">
        <f t="shared" si="47"/>
        <v>0</v>
      </c>
      <c r="AT346" s="57">
        <f t="shared" si="48"/>
        <v>0</v>
      </c>
      <c r="AU346" s="56">
        <f t="shared" si="48"/>
        <v>0</v>
      </c>
      <c r="AV346" s="58">
        <f t="shared" si="48"/>
        <v>0</v>
      </c>
      <c r="AW346" s="56">
        <f t="shared" si="49"/>
        <v>0</v>
      </c>
      <c r="AX346" s="56">
        <f t="shared" si="49"/>
        <v>-7.9541250462448199E-3</v>
      </c>
      <c r="AY346" s="58">
        <f t="shared" si="49"/>
        <v>0</v>
      </c>
      <c r="AZ346" s="56">
        <f t="shared" si="50"/>
        <v>0.16087117930949146</v>
      </c>
      <c r="BA346" s="56">
        <f t="shared" si="50"/>
        <v>0</v>
      </c>
      <c r="BB346" s="58">
        <f t="shared" si="50"/>
        <v>0</v>
      </c>
      <c r="BC346" s="56">
        <f t="shared" si="46"/>
        <v>0</v>
      </c>
      <c r="BD346" s="56">
        <f t="shared" si="46"/>
        <v>0</v>
      </c>
      <c r="BE346" s="58">
        <f t="shared" si="46"/>
        <v>0</v>
      </c>
      <c r="BF346" s="56">
        <f t="shared" si="54"/>
        <v>0</v>
      </c>
      <c r="BG346" s="56">
        <f t="shared" si="54"/>
        <v>0</v>
      </c>
      <c r="BH346" s="58">
        <f t="shared" si="54"/>
        <v>0</v>
      </c>
      <c r="BJ346" s="18" t="s">
        <v>623</v>
      </c>
      <c r="BK346" s="18" t="str">
        <f t="shared" si="53"/>
        <v>075RUTHERFORDLaVERGNE</v>
      </c>
    </row>
    <row r="347" spans="1:63" x14ac:dyDescent="0.25">
      <c r="A347" s="18" t="s">
        <v>477</v>
      </c>
      <c r="B347" s="18" t="s">
        <v>625</v>
      </c>
      <c r="D347" s="53">
        <f>VLOOKUP($BK347,[1]TaxYear2019!$A$2:$J$433,5,FALSE)</f>
        <v>2.2193999999999998</v>
      </c>
      <c r="E347" s="54">
        <f>VLOOKUP($BK347,[1]TaxYear2019!$A$2:$J$433,6,FALSE)</f>
        <v>1.2894000000000001</v>
      </c>
      <c r="F347" s="55">
        <f>VLOOKUP($BK347,[1]TaxYear2019!$A$2:$J$433,7,FALSE)</f>
        <v>0</v>
      </c>
      <c r="J347" s="54">
        <f>VLOOKUP($BK347,[1]TaxYear2020!$A$2:$J$433,5,FALSE)</f>
        <v>2.2193999999999998</v>
      </c>
      <c r="K347" s="54">
        <f>VLOOKUP($BK347,[1]TaxYear2020!$A$2:$J$433,6,FALSE)</f>
        <v>1.2894000000000001</v>
      </c>
      <c r="L347" s="55">
        <f>VLOOKUP($BK347,[1]TaxYear2020!$A$2:$J$433,7,FALSE)</f>
        <v>0</v>
      </c>
      <c r="P347" s="54">
        <f>VLOOKUP($BK347,[1]TaxYear2021!$A$2:$J$433,5,FALSE)</f>
        <v>2.2193999999999998</v>
      </c>
      <c r="Q347" s="54">
        <f>VLOOKUP($BK347,[1]TaxYear2021!$A$2:$J$433,6,FALSE)</f>
        <v>1.2894000000000001</v>
      </c>
      <c r="R347" s="54">
        <f>VLOOKUP($BK347,[1]TaxYear2021!$A$2:$J$433,7,FALSE)</f>
        <v>0</v>
      </c>
      <c r="S347" s="53">
        <v>1.6162000000000001</v>
      </c>
      <c r="T347" s="63">
        <v>0.9526</v>
      </c>
      <c r="V347" s="54">
        <f>VLOOKUP($BK347,[1]TaxYear2022!$A$2:$J$433,5,FALSE)</f>
        <v>1.6162000000000001</v>
      </c>
      <c r="W347" s="54">
        <f>VLOOKUP($BK347,[1]TaxYear2022!$A$2:$J$433,6,FALSE)</f>
        <v>0.9526</v>
      </c>
      <c r="X347" s="55">
        <f>VLOOKUP($BK347,[1]TaxYear2022!$A$2:$J$433,7,FALSE)</f>
        <v>0</v>
      </c>
      <c r="Z347" s="63"/>
      <c r="AB347" s="54">
        <f>VLOOKUP($BK347,[1]TaxYear2023!$A$2:$J$433,5,FALSE)</f>
        <v>1.8762000000000001</v>
      </c>
      <c r="AC347" s="54">
        <f>VLOOKUP($BK347,[1]TaxYear2023!$A$2:$J$433,6,FALSE)</f>
        <v>0.9526</v>
      </c>
      <c r="AD347" s="55">
        <f>VLOOKUP($BK347,[1]TaxYear2023!$A$2:$J$433,7,FALSE)</f>
        <v>0</v>
      </c>
      <c r="AF347" s="63"/>
      <c r="AH347" s="54">
        <f>VLOOKUP($BK347,[1]TaxYear2024!$A$2:$J$433,5,FALSE)</f>
        <v>1.8762000000000001</v>
      </c>
      <c r="AI347" s="54">
        <f>VLOOKUP($BK347,[1]TaxYear2024!$A$2:$J$433,6,FALSE)</f>
        <v>0.9526</v>
      </c>
      <c r="AJ347" s="55">
        <f>VLOOKUP($BK347,[1]TaxYear2024!$A$2:$J$433,7,FALSE)</f>
        <v>0</v>
      </c>
      <c r="AL347" s="63"/>
      <c r="AN347" s="54">
        <f>VLOOKUP($BK347,[1]TaxYear2025!$A$2:$J$433,5,FALSE)</f>
        <v>1.8762000000000001</v>
      </c>
      <c r="AO347" s="54">
        <f>VLOOKUP($BK347,[1]TaxYear2025!$A$2:$J$433,6,FALSE)</f>
        <v>0.9526</v>
      </c>
      <c r="AP347" s="55">
        <f>VLOOKUP($BK347,[1]TaxYear2025!$A$2:$J$433,7,FALSE)</f>
        <v>0</v>
      </c>
      <c r="AQ347" s="56">
        <f t="shared" si="47"/>
        <v>0</v>
      </c>
      <c r="AR347" s="56">
        <f t="shared" si="47"/>
        <v>0</v>
      </c>
      <c r="AS347" s="56">
        <f t="shared" si="47"/>
        <v>0</v>
      </c>
      <c r="AT347" s="57">
        <f t="shared" si="48"/>
        <v>0</v>
      </c>
      <c r="AU347" s="56">
        <f t="shared" si="48"/>
        <v>0</v>
      </c>
      <c r="AV347" s="58">
        <f t="shared" si="48"/>
        <v>0</v>
      </c>
      <c r="AW347" s="56">
        <f t="shared" si="49"/>
        <v>0</v>
      </c>
      <c r="AX347" s="56">
        <f t="shared" si="49"/>
        <v>0</v>
      </c>
      <c r="AY347" s="58">
        <f t="shared" si="49"/>
        <v>0</v>
      </c>
      <c r="AZ347" s="56">
        <f t="shared" si="50"/>
        <v>0.16087117930949146</v>
      </c>
      <c r="BA347" s="56">
        <f t="shared" si="50"/>
        <v>0</v>
      </c>
      <c r="BB347" s="58">
        <f t="shared" si="50"/>
        <v>0</v>
      </c>
      <c r="BC347" s="56">
        <f t="shared" si="46"/>
        <v>0</v>
      </c>
      <c r="BD347" s="56">
        <f t="shared" si="46"/>
        <v>0</v>
      </c>
      <c r="BE347" s="58">
        <f t="shared" si="46"/>
        <v>0</v>
      </c>
      <c r="BF347" s="56">
        <f t="shared" si="54"/>
        <v>0</v>
      </c>
      <c r="BG347" s="56">
        <f t="shared" si="54"/>
        <v>0</v>
      </c>
      <c r="BH347" s="58">
        <f t="shared" si="54"/>
        <v>0</v>
      </c>
      <c r="BJ347" s="18" t="s">
        <v>623</v>
      </c>
      <c r="BK347" s="18" t="str">
        <f t="shared" si="53"/>
        <v>075RUTHERFORDMURFREESBORO</v>
      </c>
    </row>
    <row r="348" spans="1:63" x14ac:dyDescent="0.25">
      <c r="A348" s="18" t="s">
        <v>477</v>
      </c>
      <c r="B348" s="18" t="s">
        <v>626</v>
      </c>
      <c r="D348" s="53">
        <f>VLOOKUP($BK348,[1]TaxYear2019!$A$2:$J$433,5,FALSE)</f>
        <v>2.2193999999999998</v>
      </c>
      <c r="E348" s="54">
        <f>VLOOKUP($BK348,[1]TaxYear2019!$A$2:$J$433,6,FALSE)</f>
        <v>0.70069999999999999</v>
      </c>
      <c r="F348" s="55">
        <f>VLOOKUP($BK348,[1]TaxYear2019!$A$2:$J$433,7,FALSE)</f>
        <v>0</v>
      </c>
      <c r="J348" s="54">
        <f>VLOOKUP($BK348,[1]TaxYear2020!$A$2:$J$433,5,FALSE)</f>
        <v>2.2193999999999998</v>
      </c>
      <c r="K348" s="54">
        <f>VLOOKUP($BK348,[1]TaxYear2020!$A$2:$J$433,6,FALSE)</f>
        <v>0.70069999999999999</v>
      </c>
      <c r="L348" s="55">
        <f>VLOOKUP($BK348,[1]TaxYear2020!$A$2:$J$433,7,FALSE)</f>
        <v>0</v>
      </c>
      <c r="P348" s="54">
        <f>VLOOKUP($BK348,[1]TaxYear2021!$A$2:$J$433,5,FALSE)</f>
        <v>2.2193999999999998</v>
      </c>
      <c r="Q348" s="54">
        <f>VLOOKUP($BK348,[1]TaxYear2021!$A$2:$J$433,6,FALSE)</f>
        <v>0.70069999999999999</v>
      </c>
      <c r="R348" s="54">
        <f>VLOOKUP($BK348,[1]TaxYear2021!$A$2:$J$433,7,FALSE)</f>
        <v>0</v>
      </c>
      <c r="S348" s="53">
        <v>1.6162000000000001</v>
      </c>
      <c r="T348" s="63">
        <v>0.52569999999999995</v>
      </c>
      <c r="V348" s="54">
        <f>VLOOKUP($BK348,[1]TaxYear2022!$A$2:$J$433,5,FALSE)</f>
        <v>1.6162000000000001</v>
      </c>
      <c r="W348" s="54">
        <f>VLOOKUP($BK348,[1]TaxYear2022!$A$2:$J$433,6,FALSE)</f>
        <v>0.52569999999999995</v>
      </c>
      <c r="X348" s="55">
        <f>VLOOKUP($BK348,[1]TaxYear2022!$A$2:$J$433,7,FALSE)</f>
        <v>0</v>
      </c>
      <c r="Z348" s="63"/>
      <c r="AB348" s="54">
        <f>VLOOKUP($BK348,[1]TaxYear2023!$A$2:$J$433,5,FALSE)</f>
        <v>1.8762000000000001</v>
      </c>
      <c r="AC348" s="54">
        <f>VLOOKUP($BK348,[1]TaxYear2023!$A$2:$J$433,6,FALSE)</f>
        <v>0.52569999999999995</v>
      </c>
      <c r="AD348" s="55">
        <f>VLOOKUP($BK348,[1]TaxYear2023!$A$2:$J$433,7,FALSE)</f>
        <v>0</v>
      </c>
      <c r="AF348" s="63"/>
      <c r="AH348" s="54">
        <f>VLOOKUP($BK348,[1]TaxYear2024!$A$2:$J$433,5,FALSE)</f>
        <v>1.8762000000000001</v>
      </c>
      <c r="AI348" s="54">
        <f>VLOOKUP($BK348,[1]TaxYear2024!$A$2:$J$433,6,FALSE)</f>
        <v>0.52569999999999995</v>
      </c>
      <c r="AJ348" s="55">
        <f>VLOOKUP($BK348,[1]TaxYear2024!$A$2:$J$433,7,FALSE)</f>
        <v>0</v>
      </c>
      <c r="AL348" s="63"/>
      <c r="AN348" s="54">
        <f>VLOOKUP($BK348,[1]TaxYear2025!$A$2:$J$433,5,FALSE)</f>
        <v>1.8762000000000001</v>
      </c>
      <c r="AO348" s="54">
        <f>VLOOKUP($BK348,[1]TaxYear2025!$A$2:$J$433,6,FALSE)</f>
        <v>0.52569999999999995</v>
      </c>
      <c r="AP348" s="55">
        <f>VLOOKUP($BK348,[1]TaxYear2025!$A$2:$J$433,7,FALSE)</f>
        <v>0</v>
      </c>
      <c r="AQ348" s="56">
        <f t="shared" si="47"/>
        <v>0</v>
      </c>
      <c r="AR348" s="56">
        <f t="shared" si="47"/>
        <v>0</v>
      </c>
      <c r="AS348" s="56">
        <f t="shared" si="47"/>
        <v>0</v>
      </c>
      <c r="AT348" s="57">
        <f t="shared" si="48"/>
        <v>0</v>
      </c>
      <c r="AU348" s="56">
        <f t="shared" si="48"/>
        <v>0</v>
      </c>
      <c r="AV348" s="58">
        <f t="shared" si="48"/>
        <v>0</v>
      </c>
      <c r="AW348" s="56">
        <f t="shared" si="49"/>
        <v>0</v>
      </c>
      <c r="AX348" s="56">
        <f t="shared" si="49"/>
        <v>0</v>
      </c>
      <c r="AY348" s="58">
        <f t="shared" si="49"/>
        <v>0</v>
      </c>
      <c r="AZ348" s="56">
        <f t="shared" si="50"/>
        <v>0.16087117930949146</v>
      </c>
      <c r="BA348" s="56">
        <f t="shared" si="50"/>
        <v>0</v>
      </c>
      <c r="BB348" s="58">
        <f t="shared" si="50"/>
        <v>0</v>
      </c>
      <c r="BC348" s="56">
        <f t="shared" si="46"/>
        <v>0</v>
      </c>
      <c r="BD348" s="56">
        <f t="shared" si="46"/>
        <v>0</v>
      </c>
      <c r="BE348" s="58">
        <f t="shared" si="46"/>
        <v>0</v>
      </c>
      <c r="BF348" s="56">
        <f t="shared" si="54"/>
        <v>0</v>
      </c>
      <c r="BG348" s="56">
        <f t="shared" si="54"/>
        <v>0</v>
      </c>
      <c r="BH348" s="58">
        <f t="shared" si="54"/>
        <v>0</v>
      </c>
      <c r="BJ348" s="18" t="s">
        <v>623</v>
      </c>
      <c r="BK348" s="18" t="str">
        <f t="shared" si="53"/>
        <v>075RUTHERFORDSMYRNA</v>
      </c>
    </row>
    <row r="349" spans="1:63" x14ac:dyDescent="0.25">
      <c r="A349" s="18" t="s">
        <v>477</v>
      </c>
      <c r="D349" s="53">
        <f>VLOOKUP($BK349,[1]TaxYear2019!$A$2:$J$433,5,FALSE)</f>
        <v>2.2193999999999998</v>
      </c>
      <c r="E349" s="54">
        <f>VLOOKUP($BK349,[1]TaxYear2019!$A$2:$J$433,6,FALSE)</f>
        <v>0</v>
      </c>
      <c r="F349" s="55">
        <f>VLOOKUP($BK349,[1]TaxYear2019!$A$2:$J$433,7,FALSE)</f>
        <v>0</v>
      </c>
      <c r="J349" s="54">
        <f>VLOOKUP($BK349,[1]TaxYear2020!$A$2:$J$433,5,FALSE)</f>
        <v>2.2193999999999998</v>
      </c>
      <c r="K349" s="54">
        <f>VLOOKUP($BK349,[1]TaxYear2020!$A$2:$J$433,6,FALSE)</f>
        <v>0</v>
      </c>
      <c r="L349" s="55">
        <f>VLOOKUP($BK349,[1]TaxYear2020!$A$2:$J$433,7,FALSE)</f>
        <v>0</v>
      </c>
      <c r="P349" s="54">
        <f>VLOOKUP($BK349,[1]TaxYear2021!$A$2:$J$433,5,FALSE)</f>
        <v>2.2193999999999998</v>
      </c>
      <c r="Q349" s="54">
        <f>VLOOKUP($BK349,[1]TaxYear2021!$A$2:$J$433,6,FALSE)</f>
        <v>0</v>
      </c>
      <c r="R349" s="54">
        <f>VLOOKUP($BK349,[1]TaxYear2021!$A$2:$J$433,7,FALSE)</f>
        <v>0</v>
      </c>
      <c r="S349" s="53">
        <v>1.6162000000000001</v>
      </c>
      <c r="V349" s="54">
        <f>VLOOKUP($BK349,[1]TaxYear2022!$A$2:$J$433,5,FALSE)</f>
        <v>1.6162000000000001</v>
      </c>
      <c r="W349" s="54">
        <f>VLOOKUP($BK349,[1]TaxYear2022!$A$2:$J$433,6,FALSE)</f>
        <v>0</v>
      </c>
      <c r="X349" s="55">
        <f>VLOOKUP($BK349,[1]TaxYear2022!$A$2:$J$433,7,FALSE)</f>
        <v>0</v>
      </c>
      <c r="AB349" s="54">
        <f>VLOOKUP($BK349,[1]TaxYear2023!$A$2:$J$433,5,FALSE)</f>
        <v>1.8762000000000001</v>
      </c>
      <c r="AC349" s="54">
        <f>VLOOKUP($BK349,[1]TaxYear2023!$A$2:$J$433,6,FALSE)</f>
        <v>0</v>
      </c>
      <c r="AD349" s="55">
        <f>VLOOKUP($BK349,[1]TaxYear2023!$A$2:$J$433,7,FALSE)</f>
        <v>0</v>
      </c>
      <c r="AH349" s="54">
        <f>VLOOKUP($BK349,[1]TaxYear2024!$A$2:$J$433,5,FALSE)</f>
        <v>1.8762000000000001</v>
      </c>
      <c r="AI349" s="54">
        <f>VLOOKUP($BK349,[1]TaxYear2024!$A$2:$J$433,6,FALSE)</f>
        <v>0</v>
      </c>
      <c r="AJ349" s="55">
        <f>VLOOKUP($BK349,[1]TaxYear2024!$A$2:$J$433,7,FALSE)</f>
        <v>0</v>
      </c>
      <c r="AN349" s="54">
        <f>VLOOKUP($BK349,[1]TaxYear2025!$A$2:$J$433,5,FALSE)</f>
        <v>1.8762000000000001</v>
      </c>
      <c r="AO349" s="54">
        <f>VLOOKUP($BK349,[1]TaxYear2025!$A$2:$J$433,6,FALSE)</f>
        <v>0</v>
      </c>
      <c r="AP349" s="55">
        <f>VLOOKUP($BK349,[1]TaxYear2025!$A$2:$J$433,7,FALSE)</f>
        <v>0</v>
      </c>
      <c r="AQ349" s="56">
        <f t="shared" si="47"/>
        <v>0</v>
      </c>
      <c r="AR349" s="56">
        <f t="shared" si="47"/>
        <v>0</v>
      </c>
      <c r="AS349" s="56">
        <f t="shared" si="47"/>
        <v>0</v>
      </c>
      <c r="AT349" s="57">
        <f t="shared" si="48"/>
        <v>0</v>
      </c>
      <c r="AU349" s="56">
        <f t="shared" si="48"/>
        <v>0</v>
      </c>
      <c r="AV349" s="58">
        <f t="shared" si="48"/>
        <v>0</v>
      </c>
      <c r="AW349" s="56">
        <f t="shared" si="49"/>
        <v>0</v>
      </c>
      <c r="AX349" s="56">
        <f t="shared" si="49"/>
        <v>0</v>
      </c>
      <c r="AY349" s="58">
        <f t="shared" si="49"/>
        <v>0</v>
      </c>
      <c r="AZ349" s="56">
        <f t="shared" si="50"/>
        <v>0.16087117930949146</v>
      </c>
      <c r="BA349" s="56">
        <f t="shared" si="50"/>
        <v>0</v>
      </c>
      <c r="BB349" s="58">
        <f t="shared" si="50"/>
        <v>0</v>
      </c>
      <c r="BC349" s="56">
        <f t="shared" ref="BC349:BE412" si="55">IF(AE349&gt;0,(AH349/AE349)-1,IF(AH349&gt;0,(AH349/AB349)-1,0))</f>
        <v>0</v>
      </c>
      <c r="BD349" s="56">
        <f t="shared" si="55"/>
        <v>0</v>
      </c>
      <c r="BE349" s="58">
        <f t="shared" si="55"/>
        <v>0</v>
      </c>
      <c r="BF349" s="56">
        <f t="shared" si="54"/>
        <v>0</v>
      </c>
      <c r="BG349" s="56">
        <f t="shared" si="54"/>
        <v>0</v>
      </c>
      <c r="BH349" s="58">
        <f t="shared" si="54"/>
        <v>0</v>
      </c>
      <c r="BJ349" s="18" t="s">
        <v>623</v>
      </c>
      <c r="BK349" s="18" t="str">
        <f t="shared" si="53"/>
        <v>075RUTHERFORD</v>
      </c>
    </row>
    <row r="350" spans="1:63" x14ac:dyDescent="0.25">
      <c r="A350" s="18" t="s">
        <v>278</v>
      </c>
      <c r="B350" s="18" t="s">
        <v>627</v>
      </c>
      <c r="D350" s="53">
        <f>VLOOKUP($BK350,[1]TaxYear2019!$A$2:$J$433,5,FALSE)</f>
        <v>2.4639000000000002</v>
      </c>
      <c r="E350" s="54">
        <f>VLOOKUP($BK350,[1]TaxYear2019!$A$2:$J$433,6,FALSE)</f>
        <v>0.5</v>
      </c>
      <c r="F350" s="55">
        <f>VLOOKUP($BK350,[1]TaxYear2019!$A$2:$J$433,7,FALSE)</f>
        <v>0</v>
      </c>
      <c r="J350" s="54">
        <f>VLOOKUP($BK350,[1]TaxYear2020!$A$2:$J$433,5,FALSE)</f>
        <v>2.4639000000000002</v>
      </c>
      <c r="K350" s="54">
        <f>VLOOKUP($BK350,[1]TaxYear2020!$A$2:$J$433,6,FALSE)</f>
        <v>0.5</v>
      </c>
      <c r="L350" s="55">
        <f>VLOOKUP($BK350,[1]TaxYear2020!$A$2:$J$433,7,FALSE)</f>
        <v>0</v>
      </c>
      <c r="P350" s="54">
        <f>VLOOKUP($BK350,[1]TaxYear2021!$A$2:$J$433,5,FALSE)</f>
        <v>2.4639000000000002</v>
      </c>
      <c r="Q350" s="54">
        <f>VLOOKUP($BK350,[1]TaxYear2021!$A$2:$J$433,6,FALSE)</f>
        <v>0.5</v>
      </c>
      <c r="R350" s="54">
        <f>VLOOKUP($BK350,[1]TaxYear2021!$A$2:$J$433,7,FALSE)</f>
        <v>0</v>
      </c>
      <c r="V350" s="54">
        <f>VLOOKUP($BK350,[1]TaxYear2022!$A$2:$J$433,5,FALSE)</f>
        <v>2.4639000000000002</v>
      </c>
      <c r="W350" s="54">
        <f>VLOOKUP($BK350,[1]TaxYear2022!$A$2:$J$433,6,FALSE)</f>
        <v>0.5</v>
      </c>
      <c r="X350" s="55">
        <f>VLOOKUP($BK350,[1]TaxYear2022!$A$2:$J$433,7,FALSE)</f>
        <v>0</v>
      </c>
      <c r="Y350" s="53">
        <v>1.6009</v>
      </c>
      <c r="Z350" s="54">
        <v>0.37269999999999998</v>
      </c>
      <c r="AB350" s="54">
        <f>VLOOKUP($BK350,[1]TaxYear2023!$A$2:$J$433,5,FALSE)</f>
        <v>1.6009</v>
      </c>
      <c r="AC350" s="54">
        <f>VLOOKUP($BK350,[1]TaxYear2023!$A$2:$J$433,6,FALSE)</f>
        <v>0.5</v>
      </c>
      <c r="AD350" s="55">
        <f>VLOOKUP($BK350,[1]TaxYear2023!$A$2:$J$433,7,FALSE)</f>
        <v>0</v>
      </c>
      <c r="AH350" s="54">
        <f>VLOOKUP($BK350,[1]TaxYear2024!$A$2:$J$433,5,FALSE)</f>
        <v>1.6009</v>
      </c>
      <c r="AI350" s="54">
        <f>VLOOKUP($BK350,[1]TaxYear2024!$A$2:$J$433,6,FALSE)</f>
        <v>0.5</v>
      </c>
      <c r="AJ350" s="55">
        <f>VLOOKUP($BK350,[1]TaxYear2024!$A$2:$J$433,7,FALSE)</f>
        <v>0</v>
      </c>
      <c r="AN350" s="54">
        <f>VLOOKUP($BK350,[1]TaxYear2025!$A$2:$J$433,5,FALSE)</f>
        <v>1.6009</v>
      </c>
      <c r="AO350" s="54">
        <f>VLOOKUP($BK350,[1]TaxYear2025!$A$2:$J$433,6,FALSE)</f>
        <v>0.5</v>
      </c>
      <c r="AP350" s="55">
        <f>VLOOKUP($BK350,[1]TaxYear2025!$A$2:$J$433,7,FALSE)</f>
        <v>0</v>
      </c>
      <c r="AQ350" s="56">
        <f t="shared" si="47"/>
        <v>0</v>
      </c>
      <c r="AR350" s="56">
        <f t="shared" si="47"/>
        <v>0</v>
      </c>
      <c r="AS350" s="56">
        <f t="shared" si="47"/>
        <v>0</v>
      </c>
      <c r="AT350" s="57">
        <f t="shared" si="48"/>
        <v>0</v>
      </c>
      <c r="AU350" s="56">
        <f t="shared" si="48"/>
        <v>0</v>
      </c>
      <c r="AV350" s="58">
        <f t="shared" si="48"/>
        <v>0</v>
      </c>
      <c r="AW350" s="56">
        <f t="shared" si="49"/>
        <v>0</v>
      </c>
      <c r="AX350" s="56">
        <f t="shared" si="49"/>
        <v>0</v>
      </c>
      <c r="AY350" s="58">
        <f t="shared" si="49"/>
        <v>0</v>
      </c>
      <c r="AZ350" s="56">
        <f t="shared" si="50"/>
        <v>0</v>
      </c>
      <c r="BA350" s="56">
        <f t="shared" si="50"/>
        <v>0.34156157767641537</v>
      </c>
      <c r="BB350" s="58">
        <f t="shared" si="50"/>
        <v>0</v>
      </c>
      <c r="BC350" s="56">
        <f t="shared" si="55"/>
        <v>0</v>
      </c>
      <c r="BD350" s="56">
        <f t="shared" si="55"/>
        <v>0</v>
      </c>
      <c r="BE350" s="58">
        <f t="shared" si="55"/>
        <v>0</v>
      </c>
      <c r="BF350" s="56">
        <f t="shared" si="54"/>
        <v>0</v>
      </c>
      <c r="BG350" s="56">
        <f t="shared" si="54"/>
        <v>0</v>
      </c>
      <c r="BH350" s="58">
        <f t="shared" si="54"/>
        <v>0</v>
      </c>
      <c r="BJ350" s="18" t="s">
        <v>277</v>
      </c>
      <c r="BK350" s="18" t="str">
        <f t="shared" si="53"/>
        <v>076SCOTTHUNTSVILLE</v>
      </c>
    </row>
    <row r="351" spans="1:63" x14ac:dyDescent="0.25">
      <c r="A351" s="18" t="s">
        <v>278</v>
      </c>
      <c r="B351" s="18" t="s">
        <v>628</v>
      </c>
      <c r="C351" s="18" t="s">
        <v>629</v>
      </c>
      <c r="D351" s="53">
        <f>VLOOKUP($BK351,[1]TaxYear2019!$A$2:$J$433,5,FALSE)</f>
        <v>2.4420000000000002</v>
      </c>
      <c r="E351" s="54">
        <f>VLOOKUP($BK351,[1]TaxYear2019!$A$2:$J$433,6,FALSE)</f>
        <v>1.03</v>
      </c>
      <c r="F351" s="55">
        <f>VLOOKUP($BK351,[1]TaxYear2019!$A$2:$J$433,7,FALSE)</f>
        <v>0.51</v>
      </c>
      <c r="J351" s="54">
        <f>VLOOKUP($BK351,[1]TaxYear2020!$A$2:$J$433,5,FALSE)</f>
        <v>2.4424000000000001</v>
      </c>
      <c r="K351" s="54">
        <f>VLOOKUP($BK351,[1]TaxYear2020!$A$2:$J$433,6,FALSE)</f>
        <v>1.35</v>
      </c>
      <c r="L351" s="55">
        <f>VLOOKUP($BK351,[1]TaxYear2020!$A$2:$J$433,7,FALSE)</f>
        <v>0.51</v>
      </c>
      <c r="P351" s="54">
        <f>VLOOKUP($BK351,[1]TaxYear2021!$A$2:$J$433,5,FALSE)</f>
        <v>2.4424000000000001</v>
      </c>
      <c r="Q351" s="54">
        <f>VLOOKUP($BK351,[1]TaxYear2021!$A$2:$J$433,6,FALSE)</f>
        <v>1.35</v>
      </c>
      <c r="R351" s="54">
        <f>VLOOKUP($BK351,[1]TaxYear2021!$A$2:$J$433,7,FALSE)</f>
        <v>0.51</v>
      </c>
      <c r="V351" s="54">
        <f>VLOOKUP($BK351,[1]TaxYear2022!$A$2:$J$433,5,FALSE)</f>
        <v>2.4424000000000001</v>
      </c>
      <c r="W351" s="54">
        <f>VLOOKUP($BK351,[1]TaxYear2022!$A$2:$J$433,6,FALSE)</f>
        <v>1.5</v>
      </c>
      <c r="X351" s="55">
        <f>VLOOKUP($BK351,[1]TaxYear2022!$A$2:$J$433,7,FALSE)</f>
        <v>0.51</v>
      </c>
      <c r="Y351" s="53">
        <v>1.6009</v>
      </c>
      <c r="Z351" s="54">
        <v>1.0378000000000001</v>
      </c>
      <c r="AA351" s="54">
        <v>0.35920000000000002</v>
      </c>
      <c r="AB351" s="54">
        <f>VLOOKUP($BK351,[1]TaxYear2023!$A$2:$J$433,5,FALSE)</f>
        <v>1.6035999999999999</v>
      </c>
      <c r="AC351" s="54">
        <f>VLOOKUP($BK351,[1]TaxYear2023!$A$2:$J$433,6,FALSE)</f>
        <v>1.25</v>
      </c>
      <c r="AD351" s="55">
        <f>VLOOKUP($BK351,[1]TaxYear2023!$A$2:$J$433,7,FALSE)</f>
        <v>0.35920000000000002</v>
      </c>
      <c r="AH351" s="54">
        <f>VLOOKUP($BK351,[1]TaxYear2024!$A$2:$J$433,5,FALSE)</f>
        <v>1.6035999999999999</v>
      </c>
      <c r="AI351" s="54">
        <f>VLOOKUP($BK351,[1]TaxYear2024!$A$2:$J$433,6,FALSE)</f>
        <v>1.1599999999999999</v>
      </c>
      <c r="AJ351" s="55">
        <f>VLOOKUP($BK351,[1]TaxYear2024!$A$2:$J$433,7,FALSE)</f>
        <v>0.35920000000000002</v>
      </c>
      <c r="AN351" s="54">
        <f>VLOOKUP($BK351,[1]TaxYear2025!$A$2:$J$433,5,FALSE)</f>
        <v>1.6035999999999999</v>
      </c>
      <c r="AO351" s="54">
        <f>VLOOKUP($BK351,[1]TaxYear2025!$A$2:$J$433,6,FALSE)</f>
        <v>1.1599999999999999</v>
      </c>
      <c r="AP351" s="55">
        <f>VLOOKUP($BK351,[1]TaxYear2025!$A$2:$J$433,7,FALSE)</f>
        <v>0.35920000000000002</v>
      </c>
      <c r="AQ351" s="56">
        <f t="shared" si="47"/>
        <v>1.6380016380024287E-4</v>
      </c>
      <c r="AR351" s="56">
        <f t="shared" si="47"/>
        <v>0.31067961165048552</v>
      </c>
      <c r="AS351" s="56">
        <f t="shared" si="47"/>
        <v>0</v>
      </c>
      <c r="AT351" s="57">
        <f t="shared" si="48"/>
        <v>0</v>
      </c>
      <c r="AU351" s="56">
        <f t="shared" si="48"/>
        <v>0</v>
      </c>
      <c r="AV351" s="58">
        <f t="shared" si="48"/>
        <v>0</v>
      </c>
      <c r="AW351" s="56">
        <f t="shared" si="49"/>
        <v>0</v>
      </c>
      <c r="AX351" s="56">
        <f t="shared" si="49"/>
        <v>0.11111111111111094</v>
      </c>
      <c r="AY351" s="58">
        <f t="shared" si="49"/>
        <v>0</v>
      </c>
      <c r="AZ351" s="56">
        <f t="shared" si="50"/>
        <v>1.6865513148853761E-3</v>
      </c>
      <c r="BA351" s="56">
        <f t="shared" si="50"/>
        <v>0.20447099633840815</v>
      </c>
      <c r="BB351" s="58">
        <f t="shared" si="50"/>
        <v>0</v>
      </c>
      <c r="BC351" s="56">
        <f t="shared" si="55"/>
        <v>0</v>
      </c>
      <c r="BD351" s="56">
        <f t="shared" si="55"/>
        <v>-7.2000000000000064E-2</v>
      </c>
      <c r="BE351" s="58">
        <f t="shared" si="55"/>
        <v>0</v>
      </c>
      <c r="BF351" s="56">
        <f t="shared" si="54"/>
        <v>0</v>
      </c>
      <c r="BG351" s="56">
        <f t="shared" si="54"/>
        <v>0</v>
      </c>
      <c r="BH351" s="58">
        <f t="shared" si="54"/>
        <v>0</v>
      </c>
      <c r="BJ351" s="18" t="s">
        <v>277</v>
      </c>
      <c r="BK351" s="18" t="str">
        <f t="shared" si="53"/>
        <v>076SCOTTONEIDAONEIDA SSD</v>
      </c>
    </row>
    <row r="352" spans="1:63" x14ac:dyDescent="0.25">
      <c r="A352" s="18" t="s">
        <v>278</v>
      </c>
      <c r="B352" s="18" t="s">
        <v>628</v>
      </c>
      <c r="D352" s="53">
        <f>VLOOKUP($BK352,[1]TaxYear2019!$A$2:$J$433,5,FALSE)</f>
        <v>2.4639000000000002</v>
      </c>
      <c r="E352" s="54">
        <f>VLOOKUP($BK352,[1]TaxYear2019!$A$2:$J$433,6,FALSE)</f>
        <v>1.03</v>
      </c>
      <c r="F352" s="55">
        <f>VLOOKUP($BK352,[1]TaxYear2019!$A$2:$J$433,7,FALSE)</f>
        <v>0</v>
      </c>
      <c r="J352" s="54">
        <f>VLOOKUP($BK352,[1]TaxYear2020!$A$2:$J$433,5,FALSE)</f>
        <v>2.4639000000000002</v>
      </c>
      <c r="K352" s="54">
        <f>VLOOKUP($BK352,[1]TaxYear2020!$A$2:$J$433,6,FALSE)</f>
        <v>1.35</v>
      </c>
      <c r="L352" s="55">
        <f>VLOOKUP($BK352,[1]TaxYear2020!$A$2:$J$433,7,FALSE)</f>
        <v>0</v>
      </c>
      <c r="P352" s="54">
        <f>VLOOKUP($BK352,[1]TaxYear2021!$A$2:$J$433,5,FALSE)</f>
        <v>2.4639000000000002</v>
      </c>
      <c r="Q352" s="54">
        <f>VLOOKUP($BK352,[1]TaxYear2021!$A$2:$J$433,6,FALSE)</f>
        <v>1.35</v>
      </c>
      <c r="R352" s="54">
        <f>VLOOKUP($BK352,[1]TaxYear2021!$A$2:$J$433,7,FALSE)</f>
        <v>0</v>
      </c>
      <c r="V352" s="54">
        <f>VLOOKUP($BK352,[1]TaxYear2022!$A$2:$J$433,5,FALSE)</f>
        <v>2.4639000000000002</v>
      </c>
      <c r="W352" s="54">
        <f>VLOOKUP($BK352,[1]TaxYear2022!$A$2:$J$433,6,FALSE)</f>
        <v>1.5</v>
      </c>
      <c r="X352" s="55">
        <f>VLOOKUP($BK352,[1]TaxYear2022!$A$2:$J$433,7,FALSE)</f>
        <v>0</v>
      </c>
      <c r="Y352" s="53">
        <v>1.6009</v>
      </c>
      <c r="Z352" s="54">
        <v>1.0378000000000001</v>
      </c>
      <c r="AB352" s="54">
        <f>VLOOKUP($BK352,[1]TaxYear2023!$A$2:$J$433,5,FALSE)</f>
        <v>1.6009</v>
      </c>
      <c r="AC352" s="54">
        <f>VLOOKUP($BK352,[1]TaxYear2023!$A$2:$J$433,6,FALSE)</f>
        <v>1.25</v>
      </c>
      <c r="AD352" s="55">
        <f>VLOOKUP($BK352,[1]TaxYear2023!$A$2:$J$433,7,FALSE)</f>
        <v>0</v>
      </c>
      <c r="AH352" s="54">
        <f>VLOOKUP($BK352,[1]TaxYear2024!$A$2:$J$433,5,FALSE)</f>
        <v>1.6009</v>
      </c>
      <c r="AI352" s="54">
        <f>VLOOKUP($BK352,[1]TaxYear2024!$A$2:$J$433,6,FALSE)</f>
        <v>1.1599999999999999</v>
      </c>
      <c r="AJ352" s="55">
        <f>VLOOKUP($BK352,[1]TaxYear2024!$A$2:$J$433,7,FALSE)</f>
        <v>0</v>
      </c>
      <c r="AN352" s="54">
        <f>VLOOKUP($BK352,[1]TaxYear2025!$A$2:$J$433,5,FALSE)</f>
        <v>1.6009</v>
      </c>
      <c r="AO352" s="54">
        <f>VLOOKUP($BK352,[1]TaxYear2025!$A$2:$J$433,6,FALSE)</f>
        <v>1.1599999999999999</v>
      </c>
      <c r="AP352" s="55">
        <f>VLOOKUP($BK352,[1]TaxYear2025!$A$2:$J$433,7,FALSE)</f>
        <v>0</v>
      </c>
      <c r="AQ352" s="56">
        <f t="shared" si="47"/>
        <v>0</v>
      </c>
      <c r="AR352" s="56">
        <f t="shared" si="47"/>
        <v>0.31067961165048552</v>
      </c>
      <c r="AS352" s="56">
        <f t="shared" si="47"/>
        <v>0</v>
      </c>
      <c r="AT352" s="57">
        <f t="shared" si="48"/>
        <v>0</v>
      </c>
      <c r="AU352" s="56">
        <f t="shared" si="48"/>
        <v>0</v>
      </c>
      <c r="AV352" s="58">
        <f t="shared" si="48"/>
        <v>0</v>
      </c>
      <c r="AW352" s="56">
        <f t="shared" si="49"/>
        <v>0</v>
      </c>
      <c r="AX352" s="56">
        <f t="shared" si="49"/>
        <v>0.11111111111111094</v>
      </c>
      <c r="AY352" s="58">
        <f t="shared" si="49"/>
        <v>0</v>
      </c>
      <c r="AZ352" s="56">
        <f t="shared" si="50"/>
        <v>0</v>
      </c>
      <c r="BA352" s="56">
        <f t="shared" si="50"/>
        <v>0.20447099633840815</v>
      </c>
      <c r="BB352" s="58">
        <f t="shared" si="50"/>
        <v>0</v>
      </c>
      <c r="BC352" s="56">
        <f t="shared" si="55"/>
        <v>0</v>
      </c>
      <c r="BD352" s="56">
        <f t="shared" si="55"/>
        <v>-7.2000000000000064E-2</v>
      </c>
      <c r="BE352" s="58">
        <f t="shared" si="55"/>
        <v>0</v>
      </c>
      <c r="BF352" s="56">
        <f t="shared" si="54"/>
        <v>0</v>
      </c>
      <c r="BG352" s="56">
        <f t="shared" si="54"/>
        <v>0</v>
      </c>
      <c r="BH352" s="58">
        <f t="shared" si="54"/>
        <v>0</v>
      </c>
      <c r="BJ352" s="18" t="s">
        <v>277</v>
      </c>
      <c r="BK352" s="18" t="str">
        <f t="shared" si="53"/>
        <v>076SCOTTONEIDA</v>
      </c>
    </row>
    <row r="353" spans="1:63" x14ac:dyDescent="0.25">
      <c r="A353" s="18" t="s">
        <v>278</v>
      </c>
      <c r="C353" s="18" t="s">
        <v>629</v>
      </c>
      <c r="D353" s="53">
        <f>VLOOKUP($BK353,[1]TaxYear2019!$A$2:$J$433,5,FALSE)</f>
        <v>2.4420000000000002</v>
      </c>
      <c r="E353" s="54">
        <f>VLOOKUP($BK353,[1]TaxYear2019!$A$2:$J$433,6,FALSE)</f>
        <v>0</v>
      </c>
      <c r="F353" s="55">
        <f>VLOOKUP($BK353,[1]TaxYear2019!$A$2:$J$433,7,FALSE)</f>
        <v>0.51</v>
      </c>
      <c r="J353" s="54">
        <f>VLOOKUP($BK353,[1]TaxYear2020!$A$2:$J$433,5,FALSE)</f>
        <v>2.4424000000000001</v>
      </c>
      <c r="K353" s="54">
        <f>VLOOKUP($BK353,[1]TaxYear2020!$A$2:$J$433,6,FALSE)</f>
        <v>0</v>
      </c>
      <c r="L353" s="55">
        <f>VLOOKUP($BK353,[1]TaxYear2020!$A$2:$J$433,7,FALSE)</f>
        <v>0.51</v>
      </c>
      <c r="P353" s="54">
        <f>VLOOKUP($BK353,[1]TaxYear2021!$A$2:$J$433,5,FALSE)</f>
        <v>2.4424000000000001</v>
      </c>
      <c r="Q353" s="54">
        <f>VLOOKUP($BK353,[1]TaxYear2021!$A$2:$J$433,6,FALSE)</f>
        <v>0</v>
      </c>
      <c r="R353" s="54">
        <f>VLOOKUP($BK353,[1]TaxYear2021!$A$2:$J$433,7,FALSE)</f>
        <v>0.51</v>
      </c>
      <c r="V353" s="54">
        <f>VLOOKUP($BK353,[1]TaxYear2022!$A$2:$J$433,5,FALSE)</f>
        <v>2.4424000000000001</v>
      </c>
      <c r="W353" s="54">
        <f>VLOOKUP($BK353,[1]TaxYear2022!$A$2:$J$433,6,FALSE)</f>
        <v>0</v>
      </c>
      <c r="X353" s="55">
        <f>VLOOKUP($BK353,[1]TaxYear2022!$A$2:$J$433,7,FALSE)</f>
        <v>0.51</v>
      </c>
      <c r="Y353" s="53">
        <v>1.6009</v>
      </c>
      <c r="AA353" s="54">
        <v>0.35920000000000002</v>
      </c>
      <c r="AB353" s="54">
        <f>VLOOKUP($BK353,[1]TaxYear2023!$A$2:$J$433,5,FALSE)</f>
        <v>1.6035999999999999</v>
      </c>
      <c r="AC353" s="54">
        <f>VLOOKUP($BK353,[1]TaxYear2023!$A$2:$J$433,6,FALSE)</f>
        <v>0</v>
      </c>
      <c r="AD353" s="55">
        <f>VLOOKUP($BK353,[1]TaxYear2023!$A$2:$J$433,7,FALSE)</f>
        <v>0.35920000000000002</v>
      </c>
      <c r="AH353" s="54">
        <f>VLOOKUP($BK353,[1]TaxYear2024!$A$2:$J$433,5,FALSE)</f>
        <v>1.6035999999999999</v>
      </c>
      <c r="AI353" s="54">
        <f>VLOOKUP($BK353,[1]TaxYear2024!$A$2:$J$433,6,FALSE)</f>
        <v>0</v>
      </c>
      <c r="AJ353" s="55">
        <f>VLOOKUP($BK353,[1]TaxYear2024!$A$2:$J$433,7,FALSE)</f>
        <v>0.35920000000000002</v>
      </c>
      <c r="AN353" s="54">
        <f>VLOOKUP($BK353,[1]TaxYear2025!$A$2:$J$433,5,FALSE)</f>
        <v>1.6035999999999999</v>
      </c>
      <c r="AO353" s="54">
        <f>VLOOKUP($BK353,[1]TaxYear2025!$A$2:$J$433,6,FALSE)</f>
        <v>0</v>
      </c>
      <c r="AP353" s="55">
        <f>VLOOKUP($BK353,[1]TaxYear2025!$A$2:$J$433,7,FALSE)</f>
        <v>0.35920000000000002</v>
      </c>
      <c r="AQ353" s="56">
        <f t="shared" si="47"/>
        <v>1.6380016380024287E-4</v>
      </c>
      <c r="AR353" s="56">
        <f t="shared" si="47"/>
        <v>0</v>
      </c>
      <c r="AS353" s="56">
        <f t="shared" si="47"/>
        <v>0</v>
      </c>
      <c r="AT353" s="57">
        <f t="shared" si="48"/>
        <v>0</v>
      </c>
      <c r="AU353" s="56">
        <f t="shared" si="48"/>
        <v>0</v>
      </c>
      <c r="AV353" s="58">
        <f t="shared" si="48"/>
        <v>0</v>
      </c>
      <c r="AW353" s="56">
        <f t="shared" si="49"/>
        <v>0</v>
      </c>
      <c r="AX353" s="56">
        <f t="shared" si="49"/>
        <v>0</v>
      </c>
      <c r="AY353" s="58">
        <f t="shared" si="49"/>
        <v>0</v>
      </c>
      <c r="AZ353" s="56">
        <f t="shared" si="50"/>
        <v>1.6865513148853761E-3</v>
      </c>
      <c r="BA353" s="56">
        <f t="shared" si="50"/>
        <v>0</v>
      </c>
      <c r="BB353" s="58">
        <f t="shared" si="50"/>
        <v>0</v>
      </c>
      <c r="BC353" s="56">
        <f t="shared" si="55"/>
        <v>0</v>
      </c>
      <c r="BD353" s="56">
        <f t="shared" si="55"/>
        <v>0</v>
      </c>
      <c r="BE353" s="58">
        <f t="shared" si="55"/>
        <v>0</v>
      </c>
      <c r="BF353" s="56">
        <f t="shared" si="54"/>
        <v>0</v>
      </c>
      <c r="BG353" s="56">
        <f t="shared" si="54"/>
        <v>0</v>
      </c>
      <c r="BH353" s="58">
        <f t="shared" si="54"/>
        <v>0</v>
      </c>
      <c r="BJ353" s="18" t="s">
        <v>277</v>
      </c>
      <c r="BK353" s="18" t="str">
        <f t="shared" si="53"/>
        <v>076SCOTTONEIDA SSD</v>
      </c>
    </row>
    <row r="354" spans="1:63" x14ac:dyDescent="0.25">
      <c r="A354" s="18" t="s">
        <v>278</v>
      </c>
      <c r="D354" s="53">
        <f>VLOOKUP($BK354,[1]TaxYear2019!$A$2:$J$433,5,FALSE)</f>
        <v>2.4639000000000002</v>
      </c>
      <c r="E354" s="54">
        <f>VLOOKUP($BK354,[1]TaxYear2019!$A$2:$J$433,6,FALSE)</f>
        <v>0</v>
      </c>
      <c r="F354" s="55">
        <f>VLOOKUP($BK354,[1]TaxYear2019!$A$2:$J$433,7,FALSE)</f>
        <v>0</v>
      </c>
      <c r="J354" s="54">
        <f>VLOOKUP($BK354,[1]TaxYear2020!$A$2:$J$433,5,FALSE)</f>
        <v>2.4639000000000002</v>
      </c>
      <c r="K354" s="54">
        <f>VLOOKUP($BK354,[1]TaxYear2020!$A$2:$J$433,6,FALSE)</f>
        <v>0</v>
      </c>
      <c r="L354" s="55">
        <f>VLOOKUP($BK354,[1]TaxYear2020!$A$2:$J$433,7,FALSE)</f>
        <v>0</v>
      </c>
      <c r="P354" s="54">
        <f>VLOOKUP($BK354,[1]TaxYear2021!$A$2:$J$433,5,FALSE)</f>
        <v>2.4639000000000002</v>
      </c>
      <c r="Q354" s="54">
        <f>VLOOKUP($BK354,[1]TaxYear2021!$A$2:$J$433,6,FALSE)</f>
        <v>0</v>
      </c>
      <c r="R354" s="54">
        <f>VLOOKUP($BK354,[1]TaxYear2021!$A$2:$J$433,7,FALSE)</f>
        <v>0</v>
      </c>
      <c r="V354" s="54">
        <f>VLOOKUP($BK354,[1]TaxYear2022!$A$2:$J$433,5,FALSE)</f>
        <v>2.4639000000000002</v>
      </c>
      <c r="W354" s="54">
        <f>VLOOKUP($BK354,[1]TaxYear2022!$A$2:$J$433,6,FALSE)</f>
        <v>0</v>
      </c>
      <c r="X354" s="55">
        <f>VLOOKUP($BK354,[1]TaxYear2022!$A$2:$J$433,7,FALSE)</f>
        <v>0</v>
      </c>
      <c r="Y354" s="53">
        <v>1.6009</v>
      </c>
      <c r="AB354" s="54">
        <f>VLOOKUP($BK354,[1]TaxYear2023!$A$2:$J$433,5,FALSE)</f>
        <v>1.6009</v>
      </c>
      <c r="AC354" s="54">
        <f>VLOOKUP($BK354,[1]TaxYear2023!$A$2:$J$433,6,FALSE)</f>
        <v>0</v>
      </c>
      <c r="AD354" s="55">
        <f>VLOOKUP($BK354,[1]TaxYear2023!$A$2:$J$433,7,FALSE)</f>
        <v>0</v>
      </c>
      <c r="AH354" s="54">
        <f>VLOOKUP($BK354,[1]TaxYear2024!$A$2:$J$433,5,FALSE)</f>
        <v>1.6009</v>
      </c>
      <c r="AI354" s="54">
        <f>VLOOKUP($BK354,[1]TaxYear2024!$A$2:$J$433,6,FALSE)</f>
        <v>0</v>
      </c>
      <c r="AJ354" s="55">
        <f>VLOOKUP($BK354,[1]TaxYear2024!$A$2:$J$433,7,FALSE)</f>
        <v>0</v>
      </c>
      <c r="AN354" s="54">
        <f>VLOOKUP($BK354,[1]TaxYear2025!$A$2:$J$433,5,FALSE)</f>
        <v>1.6009</v>
      </c>
      <c r="AO354" s="54">
        <f>VLOOKUP($BK354,[1]TaxYear2025!$A$2:$J$433,6,FALSE)</f>
        <v>0</v>
      </c>
      <c r="AP354" s="55">
        <f>VLOOKUP($BK354,[1]TaxYear2025!$A$2:$J$433,7,FALSE)</f>
        <v>0</v>
      </c>
      <c r="AQ354" s="56">
        <f t="shared" si="47"/>
        <v>0</v>
      </c>
      <c r="AR354" s="56">
        <f t="shared" si="47"/>
        <v>0</v>
      </c>
      <c r="AS354" s="56">
        <f t="shared" si="47"/>
        <v>0</v>
      </c>
      <c r="AT354" s="57">
        <f t="shared" si="48"/>
        <v>0</v>
      </c>
      <c r="AU354" s="56">
        <f t="shared" si="48"/>
        <v>0</v>
      </c>
      <c r="AV354" s="58">
        <f t="shared" si="48"/>
        <v>0</v>
      </c>
      <c r="AW354" s="56">
        <f t="shared" si="49"/>
        <v>0</v>
      </c>
      <c r="AX354" s="56">
        <f t="shared" si="49"/>
        <v>0</v>
      </c>
      <c r="AY354" s="58">
        <f t="shared" si="49"/>
        <v>0</v>
      </c>
      <c r="AZ354" s="56">
        <f t="shared" si="50"/>
        <v>0</v>
      </c>
      <c r="BA354" s="56">
        <f t="shared" si="50"/>
        <v>0</v>
      </c>
      <c r="BB354" s="58">
        <f t="shared" si="50"/>
        <v>0</v>
      </c>
      <c r="BC354" s="56">
        <f t="shared" si="55"/>
        <v>0</v>
      </c>
      <c r="BD354" s="56">
        <f t="shared" si="55"/>
        <v>0</v>
      </c>
      <c r="BE354" s="58">
        <f t="shared" si="55"/>
        <v>0</v>
      </c>
      <c r="BF354" s="56">
        <f t="shared" si="54"/>
        <v>0</v>
      </c>
      <c r="BG354" s="56">
        <f t="shared" si="54"/>
        <v>0</v>
      </c>
      <c r="BH354" s="58">
        <f t="shared" si="54"/>
        <v>0</v>
      </c>
      <c r="BJ354" s="18" t="s">
        <v>277</v>
      </c>
      <c r="BK354" s="18" t="str">
        <f t="shared" si="53"/>
        <v>076SCOTT</v>
      </c>
    </row>
    <row r="355" spans="1:63" x14ac:dyDescent="0.25">
      <c r="A355" s="18" t="s">
        <v>282</v>
      </c>
      <c r="B355" s="18" t="s">
        <v>630</v>
      </c>
      <c r="D355" s="53">
        <f>VLOOKUP($BK355,[1]TaxYear2019!$A$2:$J$433,5,FALSE)</f>
        <v>2.4422000000000001</v>
      </c>
      <c r="E355" s="54">
        <f>VLOOKUP($BK355,[1]TaxYear2019!$A$2:$J$433,6,FALSE)</f>
        <v>0.82599999999999996</v>
      </c>
      <c r="F355" s="55">
        <f>VLOOKUP($BK355,[1]TaxYear2019!$A$2:$J$433,7,FALSE)</f>
        <v>0</v>
      </c>
      <c r="J355" s="54">
        <f>VLOOKUP($BK355,[1]TaxYear2020!$A$2:$J$433,5,FALSE)</f>
        <v>2.4422000000000001</v>
      </c>
      <c r="K355" s="54">
        <f>VLOOKUP($BK355,[1]TaxYear2020!$A$2:$J$433,6,FALSE)</f>
        <v>0.82599999999999996</v>
      </c>
      <c r="L355" s="55">
        <f>VLOOKUP($BK355,[1]TaxYear2020!$A$2:$J$433,7,FALSE)</f>
        <v>0</v>
      </c>
      <c r="P355" s="54">
        <f>VLOOKUP($BK355,[1]TaxYear2021!$A$2:$J$433,5,FALSE)</f>
        <v>2.4422000000000001</v>
      </c>
      <c r="Q355" s="54">
        <f>VLOOKUP($BK355,[1]TaxYear2021!$A$2:$J$433,6,FALSE)</f>
        <v>0.82599999999999996</v>
      </c>
      <c r="R355" s="54">
        <f>VLOOKUP($BK355,[1]TaxYear2021!$A$2:$J$433,7,FALSE)</f>
        <v>0</v>
      </c>
      <c r="V355" s="54">
        <f>VLOOKUP($BK355,[1]TaxYear2022!$A$2:$J$433,5,FALSE)</f>
        <v>2.4422000000000001</v>
      </c>
      <c r="W355" s="54">
        <f>VLOOKUP($BK355,[1]TaxYear2022!$A$2:$J$433,6,FALSE)</f>
        <v>0.876</v>
      </c>
      <c r="X355" s="55">
        <f>VLOOKUP($BK355,[1]TaxYear2022!$A$2:$J$433,7,FALSE)</f>
        <v>0</v>
      </c>
      <c r="Y355" s="53">
        <v>1.5566</v>
      </c>
      <c r="Z355" s="54">
        <v>0.57799999999999996</v>
      </c>
      <c r="AB355" s="54">
        <f>VLOOKUP($BK355,[1]TaxYear2023!$A$2:$J$433,5,FALSE)</f>
        <v>1.8366</v>
      </c>
      <c r="AC355" s="54">
        <f>VLOOKUP($BK355,[1]TaxYear2023!$A$2:$J$433,6,FALSE)</f>
        <v>0.57799999999999996</v>
      </c>
      <c r="AD355" s="55">
        <f>VLOOKUP($BK355,[1]TaxYear2023!$A$2:$J$433,7,FALSE)</f>
        <v>0</v>
      </c>
      <c r="AH355" s="54">
        <f>VLOOKUP($BK355,[1]TaxYear2024!$A$2:$J$433,5,FALSE)</f>
        <v>1.8366</v>
      </c>
      <c r="AI355" s="54">
        <f>VLOOKUP($BK355,[1]TaxYear2024!$A$2:$J$433,6,FALSE)</f>
        <v>0.57799999999999996</v>
      </c>
      <c r="AJ355" s="55">
        <f>VLOOKUP($BK355,[1]TaxYear2024!$A$2:$J$433,7,FALSE)</f>
        <v>0</v>
      </c>
      <c r="AN355" s="54">
        <f>VLOOKUP($BK355,[1]TaxYear2025!$A$2:$J$433,5,FALSE)</f>
        <v>1.8366</v>
      </c>
      <c r="AO355" s="54">
        <f>VLOOKUP($BK355,[1]TaxYear2025!$A$2:$J$433,6,FALSE)</f>
        <v>0.64800000000000002</v>
      </c>
      <c r="AP355" s="55">
        <f>VLOOKUP($BK355,[1]TaxYear2025!$A$2:$J$433,7,FALSE)</f>
        <v>0</v>
      </c>
      <c r="AQ355" s="56">
        <f t="shared" si="47"/>
        <v>0</v>
      </c>
      <c r="AR355" s="56">
        <f t="shared" si="47"/>
        <v>0</v>
      </c>
      <c r="AS355" s="56">
        <f t="shared" si="47"/>
        <v>0</v>
      </c>
      <c r="AT355" s="57">
        <f t="shared" si="48"/>
        <v>0</v>
      </c>
      <c r="AU355" s="56">
        <f t="shared" si="48"/>
        <v>0</v>
      </c>
      <c r="AV355" s="58">
        <f t="shared" si="48"/>
        <v>0</v>
      </c>
      <c r="AW355" s="56">
        <f t="shared" si="49"/>
        <v>0</v>
      </c>
      <c r="AX355" s="56">
        <f t="shared" si="49"/>
        <v>6.0532687651331685E-2</v>
      </c>
      <c r="AY355" s="58">
        <f t="shared" si="49"/>
        <v>0</v>
      </c>
      <c r="AZ355" s="56">
        <f t="shared" si="50"/>
        <v>0.17987922394963385</v>
      </c>
      <c r="BA355" s="56">
        <f t="shared" si="50"/>
        <v>0</v>
      </c>
      <c r="BB355" s="58">
        <f t="shared" si="50"/>
        <v>0</v>
      </c>
      <c r="BC355" s="56">
        <f t="shared" si="55"/>
        <v>0</v>
      </c>
      <c r="BD355" s="56">
        <f t="shared" si="55"/>
        <v>0</v>
      </c>
      <c r="BE355" s="58">
        <f t="shared" si="55"/>
        <v>0</v>
      </c>
      <c r="BF355" s="56">
        <f t="shared" si="54"/>
        <v>0</v>
      </c>
      <c r="BG355" s="56">
        <f t="shared" si="54"/>
        <v>0.12110726643598624</v>
      </c>
      <c r="BH355" s="58">
        <f t="shared" si="54"/>
        <v>0</v>
      </c>
      <c r="BJ355" s="18" t="s">
        <v>281</v>
      </c>
      <c r="BK355" s="18" t="str">
        <f t="shared" si="53"/>
        <v>077SEQUATCHIEDUNLAP</v>
      </c>
    </row>
    <row r="356" spans="1:63" x14ac:dyDescent="0.25">
      <c r="A356" s="18" t="s">
        <v>282</v>
      </c>
      <c r="D356" s="53">
        <f>VLOOKUP($BK356,[1]TaxYear2019!$A$2:$J$433,5,FALSE)</f>
        <v>2.4422000000000001</v>
      </c>
      <c r="E356" s="54">
        <f>VLOOKUP($BK356,[1]TaxYear2019!$A$2:$J$433,6,FALSE)</f>
        <v>0</v>
      </c>
      <c r="F356" s="55">
        <f>VLOOKUP($BK356,[1]TaxYear2019!$A$2:$J$433,7,FALSE)</f>
        <v>0</v>
      </c>
      <c r="J356" s="54">
        <f>VLOOKUP($BK356,[1]TaxYear2020!$A$2:$J$433,5,FALSE)</f>
        <v>2.4422000000000001</v>
      </c>
      <c r="K356" s="54">
        <f>VLOOKUP($BK356,[1]TaxYear2020!$A$2:$J$433,6,FALSE)</f>
        <v>0</v>
      </c>
      <c r="L356" s="55">
        <f>VLOOKUP($BK356,[1]TaxYear2020!$A$2:$J$433,7,FALSE)</f>
        <v>0</v>
      </c>
      <c r="P356" s="54">
        <f>VLOOKUP($BK356,[1]TaxYear2021!$A$2:$J$433,5,FALSE)</f>
        <v>2.4422000000000001</v>
      </c>
      <c r="Q356" s="54">
        <f>VLOOKUP($BK356,[1]TaxYear2021!$A$2:$J$433,6,FALSE)</f>
        <v>0</v>
      </c>
      <c r="R356" s="54">
        <f>VLOOKUP($BK356,[1]TaxYear2021!$A$2:$J$433,7,FALSE)</f>
        <v>0</v>
      </c>
      <c r="V356" s="54">
        <f>VLOOKUP($BK356,[1]TaxYear2022!$A$2:$J$433,5,FALSE)</f>
        <v>2.4422000000000001</v>
      </c>
      <c r="W356" s="54">
        <f>VLOOKUP($BK356,[1]TaxYear2022!$A$2:$J$433,6,FALSE)</f>
        <v>0</v>
      </c>
      <c r="X356" s="55">
        <f>VLOOKUP($BK356,[1]TaxYear2022!$A$2:$J$433,7,FALSE)</f>
        <v>0</v>
      </c>
      <c r="Y356" s="53">
        <v>1.5566</v>
      </c>
      <c r="AB356" s="54">
        <f>VLOOKUP($BK356,[1]TaxYear2023!$A$2:$J$433,5,FALSE)</f>
        <v>1.8366</v>
      </c>
      <c r="AC356" s="54">
        <f>VLOOKUP($BK356,[1]TaxYear2023!$A$2:$J$433,6,FALSE)</f>
        <v>0</v>
      </c>
      <c r="AD356" s="55">
        <f>VLOOKUP($BK356,[1]TaxYear2023!$A$2:$J$433,7,FALSE)</f>
        <v>0</v>
      </c>
      <c r="AH356" s="54">
        <f>VLOOKUP($BK356,[1]TaxYear2024!$A$2:$J$433,5,FALSE)</f>
        <v>1.8366</v>
      </c>
      <c r="AI356" s="54">
        <f>VLOOKUP($BK356,[1]TaxYear2024!$A$2:$J$433,6,FALSE)</f>
        <v>0</v>
      </c>
      <c r="AJ356" s="55">
        <f>VLOOKUP($BK356,[1]TaxYear2024!$A$2:$J$433,7,FALSE)</f>
        <v>0</v>
      </c>
      <c r="AN356" s="54">
        <f>VLOOKUP($BK356,[1]TaxYear2025!$A$2:$J$433,5,FALSE)</f>
        <v>1.8366</v>
      </c>
      <c r="AO356" s="54">
        <f>VLOOKUP($BK356,[1]TaxYear2025!$A$2:$J$433,6,FALSE)</f>
        <v>0</v>
      </c>
      <c r="AP356" s="55">
        <f>VLOOKUP($BK356,[1]TaxYear2025!$A$2:$J$433,7,FALSE)</f>
        <v>0</v>
      </c>
      <c r="AQ356" s="56">
        <f t="shared" si="47"/>
        <v>0</v>
      </c>
      <c r="AR356" s="56">
        <f t="shared" si="47"/>
        <v>0</v>
      </c>
      <c r="AS356" s="56">
        <f t="shared" si="47"/>
        <v>0</v>
      </c>
      <c r="AT356" s="57">
        <f t="shared" si="48"/>
        <v>0</v>
      </c>
      <c r="AU356" s="56">
        <f t="shared" si="48"/>
        <v>0</v>
      </c>
      <c r="AV356" s="58">
        <f t="shared" si="48"/>
        <v>0</v>
      </c>
      <c r="AW356" s="56">
        <f t="shared" si="49"/>
        <v>0</v>
      </c>
      <c r="AX356" s="56">
        <f t="shared" si="49"/>
        <v>0</v>
      </c>
      <c r="AY356" s="58">
        <f t="shared" si="49"/>
        <v>0</v>
      </c>
      <c r="AZ356" s="56">
        <f t="shared" si="50"/>
        <v>0.17987922394963385</v>
      </c>
      <c r="BA356" s="56">
        <f t="shared" si="50"/>
        <v>0</v>
      </c>
      <c r="BB356" s="58">
        <f t="shared" si="50"/>
        <v>0</v>
      </c>
      <c r="BC356" s="56">
        <f t="shared" si="55"/>
        <v>0</v>
      </c>
      <c r="BD356" s="56">
        <f t="shared" si="55"/>
        <v>0</v>
      </c>
      <c r="BE356" s="58">
        <f t="shared" si="55"/>
        <v>0</v>
      </c>
      <c r="BF356" s="56">
        <f t="shared" si="54"/>
        <v>0</v>
      </c>
      <c r="BG356" s="56">
        <f t="shared" si="54"/>
        <v>0</v>
      </c>
      <c r="BH356" s="58">
        <f t="shared" si="54"/>
        <v>0</v>
      </c>
      <c r="BJ356" s="18" t="s">
        <v>281</v>
      </c>
      <c r="BK356" s="18" t="str">
        <f t="shared" si="53"/>
        <v>077SEQUATCHIE</v>
      </c>
    </row>
    <row r="357" spans="1:63" x14ac:dyDescent="0.25">
      <c r="A357" s="18" t="s">
        <v>286</v>
      </c>
      <c r="B357" s="18" t="s">
        <v>631</v>
      </c>
      <c r="D357" s="53">
        <f>VLOOKUP($BK357,[1]TaxYear2019!$A$2:$J$433,5,FALSE)</f>
        <v>1.86</v>
      </c>
      <c r="E357" s="54">
        <f>VLOOKUP($BK357,[1]TaxYear2019!$A$2:$J$433,6,FALSE)</f>
        <v>0.15920000000000001</v>
      </c>
      <c r="F357" s="55">
        <f>VLOOKUP($BK357,[1]TaxYear2019!$A$2:$J$433,7,FALSE)</f>
        <v>0</v>
      </c>
      <c r="J357" s="54">
        <f>VLOOKUP($BK357,[1]TaxYear2020!$A$2:$J$433,5,FALSE)</f>
        <v>1.86</v>
      </c>
      <c r="K357" s="54">
        <f>VLOOKUP($BK357,[1]TaxYear2020!$A$2:$J$433,6,FALSE)</f>
        <v>0.15920000000000001</v>
      </c>
      <c r="L357" s="55">
        <f>VLOOKUP($BK357,[1]TaxYear2020!$A$2:$J$433,7,FALSE)</f>
        <v>0</v>
      </c>
      <c r="M357" s="53">
        <v>1.4621</v>
      </c>
      <c r="N357" s="59">
        <v>0.12570000000000001</v>
      </c>
      <c r="P357" s="54">
        <f>VLOOKUP($BK357,[1]TaxYear2021!$A$2:$J$433,5,FALSE)</f>
        <v>1.48</v>
      </c>
      <c r="Q357" s="54">
        <f>VLOOKUP($BK357,[1]TaxYear2021!$A$2:$J$433,6,FALSE)</f>
        <v>0.12570000000000001</v>
      </c>
      <c r="R357" s="54">
        <f>VLOOKUP($BK357,[1]TaxYear2021!$A$2:$J$433,7,FALSE)</f>
        <v>0</v>
      </c>
      <c r="V357" s="54">
        <f>VLOOKUP($BK357,[1]TaxYear2022!$A$2:$J$433,5,FALSE)</f>
        <v>1.48</v>
      </c>
      <c r="W357" s="54">
        <f>VLOOKUP($BK357,[1]TaxYear2022!$A$2:$J$433,6,FALSE)</f>
        <v>0.12570000000000001</v>
      </c>
      <c r="X357" s="55">
        <f>VLOOKUP($BK357,[1]TaxYear2022!$A$2:$J$433,7,FALSE)</f>
        <v>0</v>
      </c>
      <c r="AB357" s="54">
        <f>VLOOKUP($BK357,[1]TaxYear2023!$A$2:$J$433,5,FALSE)</f>
        <v>1.48</v>
      </c>
      <c r="AC357" s="54">
        <f>VLOOKUP($BK357,[1]TaxYear2023!$A$2:$J$433,6,FALSE)</f>
        <v>0.12570000000000001</v>
      </c>
      <c r="AD357" s="55">
        <f>VLOOKUP($BK357,[1]TaxYear2023!$A$2:$J$433,7,FALSE)</f>
        <v>0</v>
      </c>
      <c r="AH357" s="54">
        <f>VLOOKUP($BK357,[1]TaxYear2024!$A$2:$J$433,5,FALSE)</f>
        <v>1.48</v>
      </c>
      <c r="AI357" s="54">
        <f>VLOOKUP($BK357,[1]TaxYear2024!$A$2:$J$433,6,FALSE)</f>
        <v>0.12570000000000001</v>
      </c>
      <c r="AJ357" s="55">
        <f>VLOOKUP($BK357,[1]TaxYear2024!$A$2:$J$433,7,FALSE)</f>
        <v>0</v>
      </c>
      <c r="AN357" s="54">
        <f>VLOOKUP($BK357,[1]TaxYear2025!$A$2:$J$433,5,FALSE)</f>
        <v>1.48</v>
      </c>
      <c r="AO357" s="54">
        <f>VLOOKUP($BK357,[1]TaxYear2025!$A$2:$J$433,6,FALSE)</f>
        <v>0.12570000000000001</v>
      </c>
      <c r="AP357" s="55">
        <f>VLOOKUP($BK357,[1]TaxYear2025!$A$2:$J$433,7,FALSE)</f>
        <v>0</v>
      </c>
      <c r="AQ357" s="56">
        <f t="shared" si="47"/>
        <v>0</v>
      </c>
      <c r="AR357" s="56">
        <f t="shared" si="47"/>
        <v>0</v>
      </c>
      <c r="AS357" s="56">
        <f t="shared" si="47"/>
        <v>0</v>
      </c>
      <c r="AT357" s="57">
        <f t="shared" si="48"/>
        <v>1.22426646604199E-2</v>
      </c>
      <c r="AU357" s="56">
        <f t="shared" si="48"/>
        <v>0</v>
      </c>
      <c r="AV357" s="58">
        <f t="shared" si="48"/>
        <v>0</v>
      </c>
      <c r="AW357" s="56">
        <f t="shared" si="49"/>
        <v>0</v>
      </c>
      <c r="AX357" s="56">
        <f t="shared" si="49"/>
        <v>0</v>
      </c>
      <c r="AY357" s="58">
        <f t="shared" si="49"/>
        <v>0</v>
      </c>
      <c r="AZ357" s="56">
        <f t="shared" si="50"/>
        <v>0</v>
      </c>
      <c r="BA357" s="56">
        <f t="shared" si="50"/>
        <v>0</v>
      </c>
      <c r="BB357" s="58">
        <f t="shared" si="50"/>
        <v>0</v>
      </c>
      <c r="BC357" s="56">
        <f t="shared" si="55"/>
        <v>0</v>
      </c>
      <c r="BD357" s="56">
        <f t="shared" si="55"/>
        <v>0</v>
      </c>
      <c r="BE357" s="58">
        <f t="shared" si="55"/>
        <v>0</v>
      </c>
      <c r="BF357" s="56">
        <f t="shared" si="54"/>
        <v>0</v>
      </c>
      <c r="BG357" s="56">
        <f t="shared" si="54"/>
        <v>0</v>
      </c>
      <c r="BH357" s="58">
        <f t="shared" si="54"/>
        <v>0</v>
      </c>
      <c r="BJ357" s="18" t="s">
        <v>285</v>
      </c>
      <c r="BK357" s="18" t="str">
        <f t="shared" si="53"/>
        <v>078SEVIERGATLINBURG</v>
      </c>
    </row>
    <row r="358" spans="1:63" x14ac:dyDescent="0.25">
      <c r="A358" s="18" t="s">
        <v>286</v>
      </c>
      <c r="B358" s="18" t="s">
        <v>632</v>
      </c>
      <c r="D358" s="53">
        <f>VLOOKUP($BK358,[1]TaxYear2019!$A$2:$J$433,5,FALSE)</f>
        <v>1.86</v>
      </c>
      <c r="E358" s="54">
        <f>VLOOKUP($BK358,[1]TaxYear2019!$A$2:$J$433,6,FALSE)</f>
        <v>0.2</v>
      </c>
      <c r="F358" s="55">
        <f>VLOOKUP($BK358,[1]TaxYear2019!$A$2:$J$433,7,FALSE)</f>
        <v>0</v>
      </c>
      <c r="J358" s="54">
        <f>VLOOKUP($BK358,[1]TaxYear2020!$A$2:$J$433,5,FALSE)</f>
        <v>1.86</v>
      </c>
      <c r="K358" s="54">
        <f>VLOOKUP($BK358,[1]TaxYear2020!$A$2:$J$433,6,FALSE)</f>
        <v>0.2</v>
      </c>
      <c r="L358" s="55">
        <f>VLOOKUP($BK358,[1]TaxYear2020!$A$2:$J$433,7,FALSE)</f>
        <v>0</v>
      </c>
      <c r="M358" s="53">
        <v>1.4621</v>
      </c>
      <c r="N358" s="59">
        <v>0.16520000000000001</v>
      </c>
      <c r="P358" s="54">
        <f>VLOOKUP($BK358,[1]TaxYear2021!$A$2:$J$433,5,FALSE)</f>
        <v>1.48</v>
      </c>
      <c r="Q358" s="54">
        <f>VLOOKUP($BK358,[1]TaxYear2021!$A$2:$J$433,6,FALSE)</f>
        <v>0.16520000000000001</v>
      </c>
      <c r="R358" s="54">
        <f>VLOOKUP($BK358,[1]TaxYear2021!$A$2:$J$433,7,FALSE)</f>
        <v>0</v>
      </c>
      <c r="V358" s="54">
        <f>VLOOKUP($BK358,[1]TaxYear2022!$A$2:$J$433,5,FALSE)</f>
        <v>1.48</v>
      </c>
      <c r="W358" s="54">
        <f>VLOOKUP($BK358,[1]TaxYear2022!$A$2:$J$433,6,FALSE)</f>
        <v>0.16520000000000001</v>
      </c>
      <c r="X358" s="55">
        <f>VLOOKUP($BK358,[1]TaxYear2022!$A$2:$J$433,7,FALSE)</f>
        <v>0</v>
      </c>
      <c r="AB358" s="54">
        <f>VLOOKUP($BK358,[1]TaxYear2023!$A$2:$J$433,5,FALSE)</f>
        <v>1.48</v>
      </c>
      <c r="AC358" s="54">
        <f>VLOOKUP($BK358,[1]TaxYear2023!$A$2:$J$433,6,FALSE)</f>
        <v>0.16520000000000001</v>
      </c>
      <c r="AD358" s="55">
        <f>VLOOKUP($BK358,[1]TaxYear2023!$A$2:$J$433,7,FALSE)</f>
        <v>0</v>
      </c>
      <c r="AH358" s="54">
        <f>VLOOKUP($BK358,[1]TaxYear2024!$A$2:$J$433,5,FALSE)</f>
        <v>1.48</v>
      </c>
      <c r="AI358" s="54">
        <f>VLOOKUP($BK358,[1]TaxYear2024!$A$2:$J$433,6,FALSE)</f>
        <v>0.16520000000000001</v>
      </c>
      <c r="AJ358" s="55">
        <f>VLOOKUP($BK358,[1]TaxYear2024!$A$2:$J$433,7,FALSE)</f>
        <v>0</v>
      </c>
      <c r="AN358" s="54">
        <f>VLOOKUP($BK358,[1]TaxYear2025!$A$2:$J$433,5,FALSE)</f>
        <v>1.48</v>
      </c>
      <c r="AO358" s="54">
        <f>VLOOKUP($BK358,[1]TaxYear2025!$A$2:$J$433,6,FALSE)</f>
        <v>0.16520000000000001</v>
      </c>
      <c r="AP358" s="55">
        <f>VLOOKUP($BK358,[1]TaxYear2025!$A$2:$J$433,7,FALSE)</f>
        <v>0</v>
      </c>
      <c r="AQ358" s="56">
        <f t="shared" si="47"/>
        <v>0</v>
      </c>
      <c r="AR358" s="56">
        <f t="shared" si="47"/>
        <v>0</v>
      </c>
      <c r="AS358" s="56">
        <f t="shared" si="47"/>
        <v>0</v>
      </c>
      <c r="AT358" s="57">
        <f t="shared" si="48"/>
        <v>1.22426646604199E-2</v>
      </c>
      <c r="AU358" s="56">
        <f t="shared" si="48"/>
        <v>0</v>
      </c>
      <c r="AV358" s="58">
        <f t="shared" si="48"/>
        <v>0</v>
      </c>
      <c r="AW358" s="56">
        <f t="shared" si="49"/>
        <v>0</v>
      </c>
      <c r="AX358" s="56">
        <f t="shared" si="49"/>
        <v>0</v>
      </c>
      <c r="AY358" s="58">
        <f t="shared" si="49"/>
        <v>0</v>
      </c>
      <c r="AZ358" s="56">
        <f t="shared" si="50"/>
        <v>0</v>
      </c>
      <c r="BA358" s="56">
        <f t="shared" si="50"/>
        <v>0</v>
      </c>
      <c r="BB358" s="58">
        <f t="shared" si="50"/>
        <v>0</v>
      </c>
      <c r="BC358" s="56">
        <f t="shared" si="55"/>
        <v>0</v>
      </c>
      <c r="BD358" s="56">
        <f t="shared" si="55"/>
        <v>0</v>
      </c>
      <c r="BE358" s="58">
        <f t="shared" si="55"/>
        <v>0</v>
      </c>
      <c r="BF358" s="56">
        <f t="shared" si="54"/>
        <v>0</v>
      </c>
      <c r="BG358" s="56">
        <f t="shared" si="54"/>
        <v>0</v>
      </c>
      <c r="BH358" s="58">
        <f t="shared" si="54"/>
        <v>0</v>
      </c>
      <c r="BJ358" s="18" t="s">
        <v>285</v>
      </c>
      <c r="BK358" s="18" t="str">
        <f t="shared" si="53"/>
        <v>078SEVIERPIGEON FORGE</v>
      </c>
    </row>
    <row r="359" spans="1:63" x14ac:dyDescent="0.25">
      <c r="A359" s="18" t="s">
        <v>286</v>
      </c>
      <c r="B359" s="18" t="s">
        <v>633</v>
      </c>
      <c r="D359" s="53">
        <f>VLOOKUP($BK359,[1]TaxYear2019!$A$2:$J$433,5,FALSE)</f>
        <v>1.86</v>
      </c>
      <c r="E359" s="54">
        <f>VLOOKUP($BK359,[1]TaxYear2019!$A$2:$J$433,6,FALSE)</f>
        <v>0.85</v>
      </c>
      <c r="F359" s="55">
        <f>VLOOKUP($BK359,[1]TaxYear2019!$A$2:$J$433,7,FALSE)</f>
        <v>0</v>
      </c>
      <c r="J359" s="54">
        <f>VLOOKUP($BK359,[1]TaxYear2020!$A$2:$J$433,5,FALSE)</f>
        <v>1.86</v>
      </c>
      <c r="K359" s="54">
        <f>VLOOKUP($BK359,[1]TaxYear2020!$A$2:$J$433,6,FALSE)</f>
        <v>0.85</v>
      </c>
      <c r="L359" s="55">
        <f>VLOOKUP($BK359,[1]TaxYear2020!$A$2:$J$433,7,FALSE)</f>
        <v>0</v>
      </c>
      <c r="M359" s="53">
        <v>1.4621</v>
      </c>
      <c r="N359" s="59">
        <v>0.63560000000000005</v>
      </c>
      <c r="P359" s="54">
        <f>VLOOKUP($BK359,[1]TaxYear2021!$A$2:$J$433,5,FALSE)</f>
        <v>1.48</v>
      </c>
      <c r="Q359" s="54">
        <f>VLOOKUP($BK359,[1]TaxYear2021!$A$2:$J$433,6,FALSE)</f>
        <v>0.63560000000000005</v>
      </c>
      <c r="R359" s="54">
        <f>VLOOKUP($BK359,[1]TaxYear2021!$A$2:$J$433,7,FALSE)</f>
        <v>0</v>
      </c>
      <c r="V359" s="54">
        <f>VLOOKUP($BK359,[1]TaxYear2022!$A$2:$J$433,5,FALSE)</f>
        <v>1.48</v>
      </c>
      <c r="W359" s="54">
        <f>VLOOKUP($BK359,[1]TaxYear2022!$A$2:$J$433,6,FALSE)</f>
        <v>0.63560000000000005</v>
      </c>
      <c r="X359" s="55">
        <f>VLOOKUP($BK359,[1]TaxYear2022!$A$2:$J$433,7,FALSE)</f>
        <v>0</v>
      </c>
      <c r="AB359" s="54">
        <f>VLOOKUP($BK359,[1]TaxYear2023!$A$2:$J$433,5,FALSE)</f>
        <v>1.48</v>
      </c>
      <c r="AC359" s="54">
        <f>VLOOKUP($BK359,[1]TaxYear2023!$A$2:$J$433,6,FALSE)</f>
        <v>0.63560000000000005</v>
      </c>
      <c r="AD359" s="55">
        <f>VLOOKUP($BK359,[1]TaxYear2023!$A$2:$J$433,7,FALSE)</f>
        <v>0</v>
      </c>
      <c r="AH359" s="54">
        <f>VLOOKUP($BK359,[1]TaxYear2024!$A$2:$J$433,5,FALSE)</f>
        <v>1.48</v>
      </c>
      <c r="AI359" s="54">
        <f>VLOOKUP($BK359,[1]TaxYear2024!$A$2:$J$433,6,FALSE)</f>
        <v>0.63560000000000005</v>
      </c>
      <c r="AJ359" s="55">
        <f>VLOOKUP($BK359,[1]TaxYear2024!$A$2:$J$433,7,FALSE)</f>
        <v>0</v>
      </c>
      <c r="AN359" s="54">
        <f>VLOOKUP($BK359,[1]TaxYear2025!$A$2:$J$433,5,FALSE)</f>
        <v>1.48</v>
      </c>
      <c r="AO359" s="54">
        <f>VLOOKUP($BK359,[1]TaxYear2025!$A$2:$J$433,6,FALSE)</f>
        <v>0.68559999999999999</v>
      </c>
      <c r="AP359" s="55">
        <f>VLOOKUP($BK359,[1]TaxYear2025!$A$2:$J$433,7,FALSE)</f>
        <v>0</v>
      </c>
      <c r="AQ359" s="56">
        <f t="shared" ref="AQ359:AS422" si="56">IF(G359&gt;0,(J359/G359)-1,IF(D359&gt;0,(J359/D359)-1,0))</f>
        <v>0</v>
      </c>
      <c r="AR359" s="56">
        <f t="shared" si="56"/>
        <v>0</v>
      </c>
      <c r="AS359" s="56">
        <f t="shared" si="56"/>
        <v>0</v>
      </c>
      <c r="AT359" s="57">
        <f t="shared" ref="AT359:AV422" si="57">IF(M359&gt;0,(P359/M359)-1,IF(J359&gt;0,(P359/J359)-1,0))</f>
        <v>1.22426646604199E-2</v>
      </c>
      <c r="AU359" s="56">
        <f t="shared" si="57"/>
        <v>0</v>
      </c>
      <c r="AV359" s="58">
        <f t="shared" si="57"/>
        <v>0</v>
      </c>
      <c r="AW359" s="56">
        <f t="shared" ref="AW359:AY422" si="58">IF(S359&gt;0,(V359/S359)-1,IF(P359&gt;0,(V359/P359)-1,0))</f>
        <v>0</v>
      </c>
      <c r="AX359" s="56">
        <f t="shared" si="58"/>
        <v>0</v>
      </c>
      <c r="AY359" s="58">
        <f t="shared" si="58"/>
        <v>0</v>
      </c>
      <c r="AZ359" s="56">
        <f t="shared" si="50"/>
        <v>0</v>
      </c>
      <c r="BA359" s="56">
        <f t="shared" si="50"/>
        <v>0</v>
      </c>
      <c r="BB359" s="58">
        <f t="shared" si="50"/>
        <v>0</v>
      </c>
      <c r="BC359" s="56">
        <f t="shared" si="55"/>
        <v>0</v>
      </c>
      <c r="BD359" s="56">
        <f t="shared" si="55"/>
        <v>0</v>
      </c>
      <c r="BE359" s="58">
        <f t="shared" si="55"/>
        <v>0</v>
      </c>
      <c r="BF359" s="56">
        <f t="shared" si="54"/>
        <v>0</v>
      </c>
      <c r="BG359" s="56">
        <f t="shared" si="54"/>
        <v>7.8665827564505797E-2</v>
      </c>
      <c r="BH359" s="58">
        <f t="shared" si="54"/>
        <v>0</v>
      </c>
      <c r="BJ359" s="18" t="s">
        <v>285</v>
      </c>
      <c r="BK359" s="18" t="str">
        <f t="shared" si="53"/>
        <v>078SEVIERPITTMAN CENTER</v>
      </c>
    </row>
    <row r="360" spans="1:63" x14ac:dyDescent="0.25">
      <c r="A360" s="18" t="s">
        <v>286</v>
      </c>
      <c r="B360" s="18" t="s">
        <v>634</v>
      </c>
      <c r="D360" s="53">
        <f>VLOOKUP($BK360,[1]TaxYear2019!$A$2:$J$433,5,FALSE)</f>
        <v>1.86</v>
      </c>
      <c r="E360" s="54">
        <f>VLOOKUP($BK360,[1]TaxYear2019!$A$2:$J$433,6,FALSE)</f>
        <v>0.497</v>
      </c>
      <c r="F360" s="55">
        <f>VLOOKUP($BK360,[1]TaxYear2019!$A$2:$J$433,7,FALSE)</f>
        <v>0</v>
      </c>
      <c r="J360" s="54">
        <f>VLOOKUP($BK360,[1]TaxYear2020!$A$2:$J$433,5,FALSE)</f>
        <v>1.86</v>
      </c>
      <c r="K360" s="54">
        <f>VLOOKUP($BK360,[1]TaxYear2020!$A$2:$J$433,6,FALSE)</f>
        <v>0.497</v>
      </c>
      <c r="L360" s="55">
        <f>VLOOKUP($BK360,[1]TaxYear2020!$A$2:$J$433,7,FALSE)</f>
        <v>0</v>
      </c>
      <c r="M360" s="53">
        <v>1.4621</v>
      </c>
      <c r="N360" s="59">
        <v>0.4259</v>
      </c>
      <c r="P360" s="54">
        <f>VLOOKUP($BK360,[1]TaxYear2021!$A$2:$J$433,5,FALSE)</f>
        <v>1.48</v>
      </c>
      <c r="Q360" s="54">
        <f>VLOOKUP($BK360,[1]TaxYear2021!$A$2:$J$433,6,FALSE)</f>
        <v>0.4254</v>
      </c>
      <c r="R360" s="54">
        <f>VLOOKUP($BK360,[1]TaxYear2021!$A$2:$J$433,7,FALSE)</f>
        <v>0</v>
      </c>
      <c r="V360" s="54">
        <f>VLOOKUP($BK360,[1]TaxYear2022!$A$2:$J$433,5,FALSE)</f>
        <v>1.48</v>
      </c>
      <c r="W360" s="54">
        <f>VLOOKUP($BK360,[1]TaxYear2022!$A$2:$J$433,6,FALSE)</f>
        <v>0.4254</v>
      </c>
      <c r="X360" s="55">
        <f>VLOOKUP($BK360,[1]TaxYear2022!$A$2:$J$433,7,FALSE)</f>
        <v>0</v>
      </c>
      <c r="AB360" s="54">
        <f>VLOOKUP($BK360,[1]TaxYear2023!$A$2:$J$433,5,FALSE)</f>
        <v>1.48</v>
      </c>
      <c r="AC360" s="54">
        <f>VLOOKUP($BK360,[1]TaxYear2023!$A$2:$J$433,6,FALSE)</f>
        <v>0.4254</v>
      </c>
      <c r="AD360" s="55">
        <f>VLOOKUP($BK360,[1]TaxYear2023!$A$2:$J$433,7,FALSE)</f>
        <v>0</v>
      </c>
      <c r="AH360" s="54">
        <f>VLOOKUP($BK360,[1]TaxYear2024!$A$2:$J$433,5,FALSE)</f>
        <v>1.48</v>
      </c>
      <c r="AI360" s="54">
        <f>VLOOKUP($BK360,[1]TaxYear2024!$A$2:$J$433,6,FALSE)</f>
        <v>0.4254</v>
      </c>
      <c r="AJ360" s="55">
        <f>VLOOKUP($BK360,[1]TaxYear2024!$A$2:$J$433,7,FALSE)</f>
        <v>0</v>
      </c>
      <c r="AN360" s="54">
        <f>VLOOKUP($BK360,[1]TaxYear2025!$A$2:$J$433,5,FALSE)</f>
        <v>1.48</v>
      </c>
      <c r="AO360" s="54">
        <f>VLOOKUP($BK360,[1]TaxYear2025!$A$2:$J$433,6,FALSE)</f>
        <v>0.4254</v>
      </c>
      <c r="AP360" s="55">
        <f>VLOOKUP($BK360,[1]TaxYear2025!$A$2:$J$433,7,FALSE)</f>
        <v>0</v>
      </c>
      <c r="AQ360" s="56">
        <f t="shared" si="56"/>
        <v>0</v>
      </c>
      <c r="AR360" s="56">
        <f t="shared" si="56"/>
        <v>0</v>
      </c>
      <c r="AS360" s="56">
        <f t="shared" si="56"/>
        <v>0</v>
      </c>
      <c r="AT360" s="57">
        <f t="shared" si="57"/>
        <v>1.22426646604199E-2</v>
      </c>
      <c r="AU360" s="56">
        <f t="shared" si="57"/>
        <v>-1.1739845034045571E-3</v>
      </c>
      <c r="AV360" s="58">
        <f t="shared" si="57"/>
        <v>0</v>
      </c>
      <c r="AW360" s="56">
        <f t="shared" si="58"/>
        <v>0</v>
      </c>
      <c r="AX360" s="56">
        <f t="shared" si="58"/>
        <v>0</v>
      </c>
      <c r="AY360" s="58">
        <f t="shared" si="58"/>
        <v>0</v>
      </c>
      <c r="AZ360" s="56">
        <f t="shared" ref="AZ360:BB423" si="59">IF(Y360&gt;0,(AB360/Y360)-1,IF(V360&gt;0,(AB360/V360)-1,0))</f>
        <v>0</v>
      </c>
      <c r="BA360" s="56">
        <f t="shared" si="59"/>
        <v>0</v>
      </c>
      <c r="BB360" s="58">
        <f t="shared" si="59"/>
        <v>0</v>
      </c>
      <c r="BC360" s="56">
        <f t="shared" si="55"/>
        <v>0</v>
      </c>
      <c r="BD360" s="56">
        <f t="shared" si="55"/>
        <v>0</v>
      </c>
      <c r="BE360" s="58">
        <f t="shared" si="55"/>
        <v>0</v>
      </c>
      <c r="BF360" s="56">
        <f t="shared" si="54"/>
        <v>0</v>
      </c>
      <c r="BG360" s="56">
        <f t="shared" si="54"/>
        <v>0</v>
      </c>
      <c r="BH360" s="58">
        <f t="shared" si="54"/>
        <v>0</v>
      </c>
      <c r="BJ360" s="18" t="s">
        <v>285</v>
      </c>
      <c r="BK360" s="18" t="str">
        <f t="shared" si="53"/>
        <v>078SEVIERSEVIERVILLE</v>
      </c>
    </row>
    <row r="361" spans="1:63" x14ac:dyDescent="0.25">
      <c r="A361" s="18" t="s">
        <v>286</v>
      </c>
      <c r="D361" s="53">
        <f>VLOOKUP($BK361,[1]TaxYear2019!$A$2:$J$433,5,FALSE)</f>
        <v>1.86</v>
      </c>
      <c r="E361" s="54">
        <f>VLOOKUP($BK361,[1]TaxYear2019!$A$2:$J$433,6,FALSE)</f>
        <v>0</v>
      </c>
      <c r="F361" s="55">
        <f>VLOOKUP($BK361,[1]TaxYear2019!$A$2:$J$433,7,FALSE)</f>
        <v>0</v>
      </c>
      <c r="J361" s="54">
        <f>VLOOKUP($BK361,[1]TaxYear2020!$A$2:$J$433,5,FALSE)</f>
        <v>1.86</v>
      </c>
      <c r="K361" s="54">
        <f>VLOOKUP($BK361,[1]TaxYear2020!$A$2:$J$433,6,FALSE)</f>
        <v>0</v>
      </c>
      <c r="L361" s="55">
        <f>VLOOKUP($BK361,[1]TaxYear2020!$A$2:$J$433,7,FALSE)</f>
        <v>0</v>
      </c>
      <c r="M361" s="53">
        <v>1.4621</v>
      </c>
      <c r="P361" s="54">
        <f>VLOOKUP($BK361,[1]TaxYear2021!$A$2:$J$433,5,FALSE)</f>
        <v>1.48</v>
      </c>
      <c r="Q361" s="54">
        <f>VLOOKUP($BK361,[1]TaxYear2021!$A$2:$J$433,6,FALSE)</f>
        <v>0</v>
      </c>
      <c r="R361" s="54">
        <f>VLOOKUP($BK361,[1]TaxYear2021!$A$2:$J$433,7,FALSE)</f>
        <v>0</v>
      </c>
      <c r="V361" s="54">
        <f>VLOOKUP($BK361,[1]TaxYear2022!$A$2:$J$433,5,FALSE)</f>
        <v>1.48</v>
      </c>
      <c r="W361" s="54">
        <f>VLOOKUP($BK361,[1]TaxYear2022!$A$2:$J$433,6,FALSE)</f>
        <v>0</v>
      </c>
      <c r="X361" s="55">
        <f>VLOOKUP($BK361,[1]TaxYear2022!$A$2:$J$433,7,FALSE)</f>
        <v>0</v>
      </c>
      <c r="AB361" s="54">
        <f>VLOOKUP($BK361,[1]TaxYear2023!$A$2:$J$433,5,FALSE)</f>
        <v>1.48</v>
      </c>
      <c r="AC361" s="54">
        <f>VLOOKUP($BK361,[1]TaxYear2023!$A$2:$J$433,6,FALSE)</f>
        <v>0</v>
      </c>
      <c r="AD361" s="55">
        <f>VLOOKUP($BK361,[1]TaxYear2023!$A$2:$J$433,7,FALSE)</f>
        <v>0</v>
      </c>
      <c r="AH361" s="54">
        <f>VLOOKUP($BK361,[1]TaxYear2024!$A$2:$J$433,5,FALSE)</f>
        <v>1.48</v>
      </c>
      <c r="AI361" s="54">
        <f>VLOOKUP($BK361,[1]TaxYear2024!$A$2:$J$433,6,FALSE)</f>
        <v>0</v>
      </c>
      <c r="AJ361" s="55">
        <f>VLOOKUP($BK361,[1]TaxYear2024!$A$2:$J$433,7,FALSE)</f>
        <v>0</v>
      </c>
      <c r="AN361" s="54">
        <f>VLOOKUP($BK361,[1]TaxYear2025!$A$2:$J$433,5,FALSE)</f>
        <v>1.48</v>
      </c>
      <c r="AO361" s="54">
        <f>VLOOKUP($BK361,[1]TaxYear2025!$A$2:$J$433,6,FALSE)</f>
        <v>0</v>
      </c>
      <c r="AP361" s="55">
        <f>VLOOKUP($BK361,[1]TaxYear2025!$A$2:$J$433,7,FALSE)</f>
        <v>0</v>
      </c>
      <c r="AQ361" s="56">
        <f t="shared" si="56"/>
        <v>0</v>
      </c>
      <c r="AR361" s="56">
        <f t="shared" si="56"/>
        <v>0</v>
      </c>
      <c r="AS361" s="56">
        <f t="shared" si="56"/>
        <v>0</v>
      </c>
      <c r="AT361" s="57">
        <f t="shared" si="57"/>
        <v>1.22426646604199E-2</v>
      </c>
      <c r="AU361" s="56">
        <f t="shared" si="57"/>
        <v>0</v>
      </c>
      <c r="AV361" s="58">
        <f t="shared" si="57"/>
        <v>0</v>
      </c>
      <c r="AW361" s="56">
        <f t="shared" si="58"/>
        <v>0</v>
      </c>
      <c r="AX361" s="56">
        <f t="shared" si="58"/>
        <v>0</v>
      </c>
      <c r="AY361" s="58">
        <f t="shared" si="58"/>
        <v>0</v>
      </c>
      <c r="AZ361" s="56">
        <f t="shared" si="59"/>
        <v>0</v>
      </c>
      <c r="BA361" s="56">
        <f t="shared" si="59"/>
        <v>0</v>
      </c>
      <c r="BB361" s="58">
        <f t="shared" si="59"/>
        <v>0</v>
      </c>
      <c r="BC361" s="56">
        <f t="shared" si="55"/>
        <v>0</v>
      </c>
      <c r="BD361" s="56">
        <f t="shared" si="55"/>
        <v>0</v>
      </c>
      <c r="BE361" s="58">
        <f t="shared" si="55"/>
        <v>0</v>
      </c>
      <c r="BF361" s="56">
        <f t="shared" si="54"/>
        <v>0</v>
      </c>
      <c r="BG361" s="56">
        <f t="shared" si="54"/>
        <v>0</v>
      </c>
      <c r="BH361" s="58">
        <f t="shared" si="54"/>
        <v>0</v>
      </c>
      <c r="BJ361" s="18" t="s">
        <v>285</v>
      </c>
      <c r="BK361" s="18" t="str">
        <f t="shared" si="53"/>
        <v>078SEVIER</v>
      </c>
    </row>
    <row r="362" spans="1:63" x14ac:dyDescent="0.25">
      <c r="A362" s="18" t="s">
        <v>635</v>
      </c>
      <c r="B362" s="18" t="s">
        <v>636</v>
      </c>
      <c r="D362" s="53">
        <f>VLOOKUP($BK362,[1]TaxYear2019!$A$2:$J$433,5,FALSE)</f>
        <v>4.05</v>
      </c>
      <c r="E362" s="54">
        <f>VLOOKUP($BK362,[1]TaxYear2019!$A$2:$J$433,6,FALSE)</f>
        <v>1.37</v>
      </c>
      <c r="F362" s="55">
        <f>VLOOKUP($BK362,[1]TaxYear2019!$A$2:$J$433,7,FALSE)</f>
        <v>0</v>
      </c>
      <c r="J362" s="54">
        <f>VLOOKUP($BK362,[1]TaxYear2020!$A$2:$J$433,5,FALSE)</f>
        <v>4.05</v>
      </c>
      <c r="K362" s="54">
        <f>VLOOKUP($BK362,[1]TaxYear2020!$A$2:$J$433,6,FALSE)</f>
        <v>1.37</v>
      </c>
      <c r="L362" s="55">
        <f>VLOOKUP($BK362,[1]TaxYear2020!$A$2:$J$433,7,FALSE)</f>
        <v>0</v>
      </c>
      <c r="M362" s="53">
        <v>3.4510000000000001</v>
      </c>
      <c r="N362">
        <v>1.157116</v>
      </c>
      <c r="P362" s="54">
        <f>VLOOKUP($BK362,[1]TaxYear2021!$A$2:$J$433,5,FALSE)</f>
        <v>3.45</v>
      </c>
      <c r="Q362" s="54">
        <f>VLOOKUP($BK362,[1]TaxYear2021!$A$2:$J$433,6,FALSE)</f>
        <v>1.28</v>
      </c>
      <c r="R362" s="54">
        <f>VLOOKUP($BK362,[1]TaxYear2021!$A$2:$J$433,7,FALSE)</f>
        <v>0</v>
      </c>
      <c r="V362" s="54">
        <f>VLOOKUP($BK362,[1]TaxYear2022!$A$2:$J$433,5,FALSE)</f>
        <v>3.39</v>
      </c>
      <c r="W362" s="54">
        <f>VLOOKUP($BK362,[1]TaxYear2022!$A$2:$J$433,6,FALSE)</f>
        <v>1.28</v>
      </c>
      <c r="X362" s="55">
        <f>VLOOKUP($BK362,[1]TaxYear2022!$A$2:$J$433,7,FALSE)</f>
        <v>0</v>
      </c>
      <c r="AB362" s="54">
        <f>VLOOKUP($BK362,[1]TaxYear2023!$A$2:$J$433,5,FALSE)</f>
        <v>3.39</v>
      </c>
      <c r="AC362" s="54">
        <f>VLOOKUP($BK362,[1]TaxYear2023!$A$2:$J$433,6,FALSE)</f>
        <v>1.28</v>
      </c>
      <c r="AD362" s="55">
        <f>VLOOKUP($BK362,[1]TaxYear2023!$A$2:$J$433,7,FALSE)</f>
        <v>0</v>
      </c>
      <c r="AH362" s="54">
        <f>VLOOKUP($BK362,[1]TaxYear2024!$A$2:$J$433,5,FALSE)</f>
        <v>3.39</v>
      </c>
      <c r="AI362" s="54">
        <f>VLOOKUP($BK362,[1]TaxYear2024!$A$2:$J$433,6,FALSE)</f>
        <v>1.28</v>
      </c>
      <c r="AJ362" s="55">
        <f>VLOOKUP($BK362,[1]TaxYear2024!$A$2:$J$433,7,FALSE)</f>
        <v>0</v>
      </c>
      <c r="AK362" s="53">
        <v>2.6932999999999998</v>
      </c>
      <c r="AL362" s="64">
        <v>1.001787</v>
      </c>
      <c r="AN362" s="54">
        <f>VLOOKUP($BK362,[1]TaxYear2025!$A$2:$J$433,5,FALSE)</f>
        <v>2.69</v>
      </c>
      <c r="AO362" s="54">
        <f>VLOOKUP($BK362,[1]TaxYear2025!$A$2:$J$433,6,FALSE)</f>
        <v>1.1299999999999999</v>
      </c>
      <c r="AP362" s="55">
        <f>VLOOKUP($BK362,[1]TaxYear2025!$A$2:$J$433,7,FALSE)</f>
        <v>0</v>
      </c>
      <c r="AQ362" s="56">
        <f t="shared" si="56"/>
        <v>0</v>
      </c>
      <c r="AR362" s="56">
        <f t="shared" si="56"/>
        <v>0</v>
      </c>
      <c r="AS362" s="56">
        <f t="shared" si="56"/>
        <v>0</v>
      </c>
      <c r="AT362" s="57">
        <f t="shared" si="57"/>
        <v>-2.897710808460463E-4</v>
      </c>
      <c r="AU362" s="56">
        <f t="shared" si="57"/>
        <v>0.10619851423712046</v>
      </c>
      <c r="AV362" s="58">
        <f t="shared" si="57"/>
        <v>0</v>
      </c>
      <c r="AW362" s="56">
        <f t="shared" si="58"/>
        <v>-1.7391304347826098E-2</v>
      </c>
      <c r="AX362" s="56">
        <f t="shared" si="58"/>
        <v>0</v>
      </c>
      <c r="AY362" s="58">
        <f t="shared" si="58"/>
        <v>0</v>
      </c>
      <c r="AZ362" s="56">
        <f t="shared" si="59"/>
        <v>0</v>
      </c>
      <c r="BA362" s="56">
        <f t="shared" si="59"/>
        <v>0</v>
      </c>
      <c r="BB362" s="58">
        <f t="shared" si="59"/>
        <v>0</v>
      </c>
      <c r="BC362" s="56">
        <f t="shared" si="55"/>
        <v>0</v>
      </c>
      <c r="BD362" s="56">
        <f t="shared" si="55"/>
        <v>0</v>
      </c>
      <c r="BE362" s="58">
        <f t="shared" si="55"/>
        <v>0</v>
      </c>
      <c r="BF362" s="56">
        <f t="shared" si="54"/>
        <v>-1.2252626888945573E-3</v>
      </c>
      <c r="BG362" s="56">
        <f t="shared" si="54"/>
        <v>0.12798429207007067</v>
      </c>
      <c r="BH362" s="58">
        <f t="shared" si="54"/>
        <v>0</v>
      </c>
      <c r="BJ362" s="18" t="s">
        <v>637</v>
      </c>
      <c r="BK362" s="18" t="str">
        <f t="shared" si="53"/>
        <v>079SHELBYARLINGTON</v>
      </c>
    </row>
    <row r="363" spans="1:63" x14ac:dyDescent="0.25">
      <c r="A363" s="18" t="s">
        <v>635</v>
      </c>
      <c r="B363" s="18" t="s">
        <v>638</v>
      </c>
      <c r="D363" s="53">
        <f>VLOOKUP($BK363,[1]TaxYear2019!$A$2:$J$433,5,FALSE)</f>
        <v>4.05</v>
      </c>
      <c r="E363" s="54">
        <f>VLOOKUP($BK363,[1]TaxYear2019!$A$2:$J$433,6,FALSE)</f>
        <v>1.83</v>
      </c>
      <c r="F363" s="55">
        <f>VLOOKUP($BK363,[1]TaxYear2019!$A$2:$J$433,7,FALSE)</f>
        <v>0</v>
      </c>
      <c r="J363" s="54">
        <f>VLOOKUP($BK363,[1]TaxYear2020!$A$2:$J$433,5,FALSE)</f>
        <v>4.05</v>
      </c>
      <c r="K363" s="54">
        <f>VLOOKUP($BK363,[1]TaxYear2020!$A$2:$J$433,6,FALSE)</f>
        <v>1.83</v>
      </c>
      <c r="L363" s="55">
        <f>VLOOKUP($BK363,[1]TaxYear2020!$A$2:$J$433,7,FALSE)</f>
        <v>0</v>
      </c>
      <c r="M363" s="53">
        <v>3.4510000000000001</v>
      </c>
      <c r="N363">
        <v>1.514052</v>
      </c>
      <c r="P363" s="54">
        <f>VLOOKUP($BK363,[1]TaxYear2021!$A$2:$J$433,5,FALSE)</f>
        <v>3.45</v>
      </c>
      <c r="Q363" s="54">
        <f>VLOOKUP($BK363,[1]TaxYear2021!$A$2:$J$433,6,FALSE)</f>
        <v>1.75</v>
      </c>
      <c r="R363" s="54">
        <f>VLOOKUP($BK363,[1]TaxYear2021!$A$2:$J$433,7,FALSE)</f>
        <v>0</v>
      </c>
      <c r="V363" s="54">
        <f>VLOOKUP($BK363,[1]TaxYear2022!$A$2:$J$433,5,FALSE)</f>
        <v>3.39</v>
      </c>
      <c r="W363" s="54">
        <f>VLOOKUP($BK363,[1]TaxYear2022!$A$2:$J$433,6,FALSE)</f>
        <v>1.73</v>
      </c>
      <c r="X363" s="55">
        <f>VLOOKUP($BK363,[1]TaxYear2022!$A$2:$J$433,7,FALSE)</f>
        <v>0</v>
      </c>
      <c r="AB363" s="54">
        <f>VLOOKUP($BK363,[1]TaxYear2023!$A$2:$J$433,5,FALSE)</f>
        <v>3.39</v>
      </c>
      <c r="AC363" s="54">
        <f>VLOOKUP($BK363,[1]TaxYear2023!$A$2:$J$433,6,FALSE)</f>
        <v>1.73</v>
      </c>
      <c r="AD363" s="55">
        <f>VLOOKUP($BK363,[1]TaxYear2023!$A$2:$J$433,7,FALSE)</f>
        <v>0</v>
      </c>
      <c r="AH363" s="54">
        <f>VLOOKUP($BK363,[1]TaxYear2024!$A$2:$J$433,5,FALSE)</f>
        <v>3.39</v>
      </c>
      <c r="AI363" s="54">
        <f>VLOOKUP($BK363,[1]TaxYear2024!$A$2:$J$433,6,FALSE)</f>
        <v>1.73</v>
      </c>
      <c r="AJ363" s="55">
        <f>VLOOKUP($BK363,[1]TaxYear2024!$A$2:$J$433,7,FALSE)</f>
        <v>0</v>
      </c>
      <c r="AK363" s="53">
        <v>2.6932999999999998</v>
      </c>
      <c r="AL363" s="54">
        <v>1.3127850000000001</v>
      </c>
      <c r="AN363" s="54">
        <f>VLOOKUP($BK363,[1]TaxYear2025!$A$2:$J$433,5,FALSE)</f>
        <v>2.69</v>
      </c>
      <c r="AO363" s="54">
        <f>VLOOKUP($BK363,[1]TaxYear2025!$A$2:$J$433,6,FALSE)</f>
        <v>1.66</v>
      </c>
      <c r="AP363" s="55">
        <f>VLOOKUP($BK363,[1]TaxYear2025!$A$2:$J$433,7,FALSE)</f>
        <v>0</v>
      </c>
      <c r="AQ363" s="56">
        <f t="shared" si="56"/>
        <v>0</v>
      </c>
      <c r="AR363" s="56">
        <f t="shared" si="56"/>
        <v>0</v>
      </c>
      <c r="AS363" s="56">
        <f t="shared" si="56"/>
        <v>0</v>
      </c>
      <c r="AT363" s="57">
        <f t="shared" si="57"/>
        <v>-2.897710808460463E-4</v>
      </c>
      <c r="AU363" s="56">
        <f t="shared" si="57"/>
        <v>0.15583876907794458</v>
      </c>
      <c r="AV363" s="58">
        <f t="shared" si="57"/>
        <v>0</v>
      </c>
      <c r="AW363" s="56">
        <f t="shared" si="58"/>
        <v>-1.7391304347826098E-2</v>
      </c>
      <c r="AX363" s="56">
        <f t="shared" si="58"/>
        <v>-1.1428571428571455E-2</v>
      </c>
      <c r="AY363" s="58">
        <f t="shared" si="58"/>
        <v>0</v>
      </c>
      <c r="AZ363" s="56">
        <f t="shared" si="59"/>
        <v>0</v>
      </c>
      <c r="BA363" s="56">
        <f t="shared" si="59"/>
        <v>0</v>
      </c>
      <c r="BB363" s="58">
        <f t="shared" si="59"/>
        <v>0</v>
      </c>
      <c r="BC363" s="56">
        <f t="shared" si="55"/>
        <v>0</v>
      </c>
      <c r="BD363" s="56">
        <f t="shared" si="55"/>
        <v>0</v>
      </c>
      <c r="BE363" s="58">
        <f t="shared" si="55"/>
        <v>0</v>
      </c>
      <c r="BF363" s="56">
        <f t="shared" si="54"/>
        <v>-1.2252626888945573E-3</v>
      </c>
      <c r="BG363" s="56">
        <f t="shared" si="54"/>
        <v>0.26448733037016714</v>
      </c>
      <c r="BH363" s="58">
        <f t="shared" si="54"/>
        <v>0</v>
      </c>
      <c r="BJ363" s="18" t="s">
        <v>637</v>
      </c>
      <c r="BK363" s="18" t="str">
        <f t="shared" si="53"/>
        <v>079SHELBYBARTLETT</v>
      </c>
    </row>
    <row r="364" spans="1:63" x14ac:dyDescent="0.25">
      <c r="A364" s="18" t="s">
        <v>635</v>
      </c>
      <c r="B364" s="18" t="s">
        <v>639</v>
      </c>
      <c r="D364" s="53">
        <f>VLOOKUP($BK364,[1]TaxYear2019!$A$2:$J$433,5,FALSE)</f>
        <v>4.05</v>
      </c>
      <c r="E364" s="54">
        <f>VLOOKUP($BK364,[1]TaxYear2019!$A$2:$J$433,6,FALSE)</f>
        <v>1.83</v>
      </c>
      <c r="F364" s="55">
        <f>VLOOKUP($BK364,[1]TaxYear2019!$A$2:$J$433,7,FALSE)</f>
        <v>0</v>
      </c>
      <c r="J364" s="54">
        <f>VLOOKUP($BK364,[1]TaxYear2020!$A$2:$J$433,5,FALSE)</f>
        <v>4.05</v>
      </c>
      <c r="K364" s="54">
        <f>VLOOKUP($BK364,[1]TaxYear2020!$A$2:$J$433,6,FALSE)</f>
        <v>1.83</v>
      </c>
      <c r="L364" s="55">
        <f>VLOOKUP($BK364,[1]TaxYear2020!$A$2:$J$433,7,FALSE)</f>
        <v>0</v>
      </c>
      <c r="M364" s="53">
        <v>3.4510000000000001</v>
      </c>
      <c r="N364">
        <v>1.5851999999999999</v>
      </c>
      <c r="P364" s="54">
        <f>VLOOKUP($BK364,[1]TaxYear2021!$A$2:$J$433,5,FALSE)</f>
        <v>3.45</v>
      </c>
      <c r="Q364" s="54">
        <f>VLOOKUP($BK364,[1]TaxYear2021!$A$2:$J$433,6,FALSE)</f>
        <v>1.72</v>
      </c>
      <c r="R364" s="54">
        <f>VLOOKUP($BK364,[1]TaxYear2021!$A$2:$J$433,7,FALSE)</f>
        <v>0</v>
      </c>
      <c r="V364" s="54">
        <f>VLOOKUP($BK364,[1]TaxYear2022!$A$2:$J$433,5,FALSE)</f>
        <v>3.39</v>
      </c>
      <c r="W364" s="54">
        <f>VLOOKUP($BK364,[1]TaxYear2022!$A$2:$J$433,6,FALSE)</f>
        <v>1.72</v>
      </c>
      <c r="X364" s="55">
        <f>VLOOKUP($BK364,[1]TaxYear2022!$A$2:$J$433,7,FALSE)</f>
        <v>0</v>
      </c>
      <c r="AB364" s="54">
        <f>VLOOKUP($BK364,[1]TaxYear2023!$A$2:$J$433,5,FALSE)</f>
        <v>3.39</v>
      </c>
      <c r="AC364" s="54">
        <f>VLOOKUP($BK364,[1]TaxYear2023!$A$2:$J$433,6,FALSE)</f>
        <v>1.84</v>
      </c>
      <c r="AD364" s="55">
        <f>VLOOKUP($BK364,[1]TaxYear2023!$A$2:$J$433,7,FALSE)</f>
        <v>0</v>
      </c>
      <c r="AH364" s="54">
        <f>VLOOKUP($BK364,[1]TaxYear2024!$A$2:$J$433,5,FALSE)</f>
        <v>3.39</v>
      </c>
      <c r="AI364" s="54">
        <f>VLOOKUP($BK364,[1]TaxYear2024!$A$2:$J$433,6,FALSE)</f>
        <v>1.84</v>
      </c>
      <c r="AJ364" s="55">
        <f>VLOOKUP($BK364,[1]TaxYear2024!$A$2:$J$433,7,FALSE)</f>
        <v>0</v>
      </c>
      <c r="AK364" s="53">
        <v>2.6932999999999998</v>
      </c>
      <c r="AL364" s="54">
        <v>1.5002</v>
      </c>
      <c r="AN364" s="54">
        <f>VLOOKUP($BK364,[1]TaxYear2025!$A$2:$J$433,5,FALSE)</f>
        <v>2.69</v>
      </c>
      <c r="AO364" s="54">
        <f>VLOOKUP($BK364,[1]TaxYear2025!$A$2:$J$433,6,FALSE)</f>
        <v>1.62</v>
      </c>
      <c r="AP364" s="55">
        <f>VLOOKUP($BK364,[1]TaxYear2025!$A$2:$J$433,7,FALSE)</f>
        <v>0</v>
      </c>
      <c r="AQ364" s="56">
        <f t="shared" si="56"/>
        <v>0</v>
      </c>
      <c r="AR364" s="56">
        <f t="shared" si="56"/>
        <v>0</v>
      </c>
      <c r="AS364" s="56">
        <f t="shared" si="56"/>
        <v>0</v>
      </c>
      <c r="AT364" s="57">
        <f t="shared" si="57"/>
        <v>-2.897710808460463E-4</v>
      </c>
      <c r="AU364" s="56">
        <f t="shared" si="57"/>
        <v>8.5036588443098582E-2</v>
      </c>
      <c r="AV364" s="58">
        <f t="shared" si="57"/>
        <v>0</v>
      </c>
      <c r="AW364" s="56">
        <f t="shared" si="58"/>
        <v>-1.7391304347826098E-2</v>
      </c>
      <c r="AX364" s="56">
        <f t="shared" si="58"/>
        <v>0</v>
      </c>
      <c r="AY364" s="58">
        <f t="shared" si="58"/>
        <v>0</v>
      </c>
      <c r="AZ364" s="56">
        <f t="shared" si="59"/>
        <v>0</v>
      </c>
      <c r="BA364" s="56">
        <f t="shared" si="59"/>
        <v>6.976744186046524E-2</v>
      </c>
      <c r="BB364" s="58">
        <f t="shared" si="59"/>
        <v>0</v>
      </c>
      <c r="BC364" s="56">
        <f t="shared" si="55"/>
        <v>0</v>
      </c>
      <c r="BD364" s="56">
        <f t="shared" si="55"/>
        <v>0</v>
      </c>
      <c r="BE364" s="58">
        <f t="shared" si="55"/>
        <v>0</v>
      </c>
      <c r="BF364" s="56">
        <f t="shared" si="54"/>
        <v>-1.2252626888945573E-3</v>
      </c>
      <c r="BG364" s="56">
        <f t="shared" si="54"/>
        <v>7.9856019197440453E-2</v>
      </c>
      <c r="BH364" s="58">
        <f t="shared" si="54"/>
        <v>0</v>
      </c>
      <c r="BJ364" s="18" t="s">
        <v>637</v>
      </c>
      <c r="BK364" s="18" t="str">
        <f t="shared" si="53"/>
        <v>079SHELBYCOLLIERVILLE</v>
      </c>
    </row>
    <row r="365" spans="1:63" x14ac:dyDescent="0.25">
      <c r="A365" s="18" t="s">
        <v>635</v>
      </c>
      <c r="B365" s="18" t="s">
        <v>640</v>
      </c>
      <c r="D365" s="53">
        <f>VLOOKUP($BK365,[1]TaxYear2019!$A$2:$J$433,5,FALSE)</f>
        <v>4.05</v>
      </c>
      <c r="E365" s="54">
        <f>VLOOKUP($BK365,[1]TaxYear2019!$A$2:$J$433,6,FALSE)</f>
        <v>1.95</v>
      </c>
      <c r="F365" s="55">
        <f>VLOOKUP($BK365,[1]TaxYear2019!$A$2:$J$433,7,FALSE)</f>
        <v>0</v>
      </c>
      <c r="J365" s="54">
        <f>VLOOKUP($BK365,[1]TaxYear2020!$A$2:$J$433,5,FALSE)</f>
        <v>4.05</v>
      </c>
      <c r="K365" s="54">
        <f>VLOOKUP($BK365,[1]TaxYear2020!$A$2:$J$433,6,FALSE)</f>
        <v>1.95</v>
      </c>
      <c r="L365" s="55">
        <f>VLOOKUP($BK365,[1]TaxYear2020!$A$2:$J$433,7,FALSE)</f>
        <v>0</v>
      </c>
      <c r="M365" s="53">
        <v>3.4510000000000001</v>
      </c>
      <c r="N365">
        <v>1.6779999999999999</v>
      </c>
      <c r="P365" s="54">
        <f>VLOOKUP($BK365,[1]TaxYear2021!$A$2:$J$433,5,FALSE)</f>
        <v>3.45</v>
      </c>
      <c r="Q365" s="54">
        <f>VLOOKUP($BK365,[1]TaxYear2021!$A$2:$J$433,6,FALSE)</f>
        <v>1.6779999999999999</v>
      </c>
      <c r="R365" s="54">
        <f>VLOOKUP($BK365,[1]TaxYear2021!$A$2:$J$433,7,FALSE)</f>
        <v>0</v>
      </c>
      <c r="V365" s="54">
        <f>VLOOKUP($BK365,[1]TaxYear2022!$A$2:$J$433,5,FALSE)</f>
        <v>3.39</v>
      </c>
      <c r="W365" s="54">
        <f>VLOOKUP($BK365,[1]TaxYear2022!$A$2:$J$433,6,FALSE)</f>
        <v>1.6732</v>
      </c>
      <c r="X365" s="55">
        <f>VLOOKUP($BK365,[1]TaxYear2022!$A$2:$J$433,7,FALSE)</f>
        <v>0</v>
      </c>
      <c r="AB365" s="54">
        <f>VLOOKUP($BK365,[1]TaxYear2023!$A$2:$J$433,5,FALSE)</f>
        <v>3.39</v>
      </c>
      <c r="AC365" s="54">
        <f>VLOOKUP($BK365,[1]TaxYear2023!$A$2:$J$433,6,FALSE)</f>
        <v>1.8382000000000001</v>
      </c>
      <c r="AD365" s="55">
        <f>VLOOKUP($BK365,[1]TaxYear2023!$A$2:$J$433,7,FALSE)</f>
        <v>0</v>
      </c>
      <c r="AH365" s="54">
        <f>VLOOKUP($BK365,[1]TaxYear2024!$A$2:$J$433,5,FALSE)</f>
        <v>3.39</v>
      </c>
      <c r="AI365" s="54">
        <f>VLOOKUP($BK365,[1]TaxYear2024!$A$2:$J$433,6,FALSE)</f>
        <v>1.8382000000000001</v>
      </c>
      <c r="AJ365" s="55">
        <f>VLOOKUP($BK365,[1]TaxYear2024!$A$2:$J$433,7,FALSE)</f>
        <v>0</v>
      </c>
      <c r="AK365" s="53">
        <v>2.6932999999999998</v>
      </c>
      <c r="AL365" s="54">
        <v>1.4986999999999999</v>
      </c>
      <c r="AN365" s="54">
        <f>VLOOKUP($BK365,[1]TaxYear2025!$A$2:$J$433,5,FALSE)</f>
        <v>2.69</v>
      </c>
      <c r="AO365" s="54">
        <f>VLOOKUP($BK365,[1]TaxYear2025!$A$2:$J$433,6,FALSE)</f>
        <v>1.79</v>
      </c>
      <c r="AP365" s="55">
        <f>VLOOKUP($BK365,[1]TaxYear2025!$A$2:$J$433,7,FALSE)</f>
        <v>0</v>
      </c>
      <c r="AQ365" s="56">
        <f t="shared" si="56"/>
        <v>0</v>
      </c>
      <c r="AR365" s="56">
        <f t="shared" si="56"/>
        <v>0</v>
      </c>
      <c r="AS365" s="56">
        <f t="shared" si="56"/>
        <v>0</v>
      </c>
      <c r="AT365" s="57">
        <f t="shared" si="57"/>
        <v>-2.897710808460463E-4</v>
      </c>
      <c r="AU365" s="56">
        <f t="shared" si="57"/>
        <v>0</v>
      </c>
      <c r="AV365" s="58">
        <f t="shared" si="57"/>
        <v>0</v>
      </c>
      <c r="AW365" s="56">
        <f t="shared" si="58"/>
        <v>-1.7391304347826098E-2</v>
      </c>
      <c r="AX365" s="56">
        <f t="shared" si="58"/>
        <v>-2.8605482717520836E-3</v>
      </c>
      <c r="AY365" s="58">
        <f t="shared" si="58"/>
        <v>0</v>
      </c>
      <c r="AZ365" s="56">
        <f t="shared" si="59"/>
        <v>0</v>
      </c>
      <c r="BA365" s="56">
        <f t="shared" si="59"/>
        <v>9.8613435333492649E-2</v>
      </c>
      <c r="BB365" s="58">
        <f t="shared" si="59"/>
        <v>0</v>
      </c>
      <c r="BC365" s="56">
        <f t="shared" si="55"/>
        <v>0</v>
      </c>
      <c r="BD365" s="56">
        <f t="shared" si="55"/>
        <v>0</v>
      </c>
      <c r="BE365" s="58">
        <f t="shared" si="55"/>
        <v>0</v>
      </c>
      <c r="BF365" s="56">
        <f t="shared" si="54"/>
        <v>-1.2252626888945573E-3</v>
      </c>
      <c r="BG365" s="56">
        <f t="shared" si="54"/>
        <v>0.19436845265897129</v>
      </c>
      <c r="BH365" s="58">
        <f t="shared" si="54"/>
        <v>0</v>
      </c>
      <c r="BJ365" s="18" t="s">
        <v>637</v>
      </c>
      <c r="BK365" s="18" t="str">
        <f t="shared" si="53"/>
        <v>079SHELBYGERMANTOWN</v>
      </c>
    </row>
    <row r="366" spans="1:63" x14ac:dyDescent="0.25">
      <c r="A366" s="18" t="s">
        <v>635</v>
      </c>
      <c r="B366" s="18" t="s">
        <v>641</v>
      </c>
      <c r="D366" s="53">
        <f>VLOOKUP($BK366,[1]TaxYear2019!$A$2:$J$433,5,FALSE)</f>
        <v>4.05</v>
      </c>
      <c r="E366" s="54">
        <f>VLOOKUP($BK366,[1]TaxYear2019!$A$2:$J$433,6,FALSE)</f>
        <v>1.24</v>
      </c>
      <c r="F366" s="55">
        <f>VLOOKUP($BK366,[1]TaxYear2019!$A$2:$J$433,7,FALSE)</f>
        <v>0</v>
      </c>
      <c r="J366" s="54">
        <f>VLOOKUP($BK366,[1]TaxYear2020!$A$2:$J$433,5,FALSE)</f>
        <v>4.05</v>
      </c>
      <c r="K366" s="54">
        <f>VLOOKUP($BK366,[1]TaxYear2020!$A$2:$J$433,6,FALSE)</f>
        <v>1.24</v>
      </c>
      <c r="L366" s="55">
        <f>VLOOKUP($BK366,[1]TaxYear2020!$A$2:$J$433,7,FALSE)</f>
        <v>0</v>
      </c>
      <c r="M366" s="53">
        <v>3.4510000000000001</v>
      </c>
      <c r="N366">
        <v>1.0487390000000001</v>
      </c>
      <c r="P366" s="54">
        <f>VLOOKUP($BK366,[1]TaxYear2021!$A$2:$J$433,5,FALSE)</f>
        <v>3.45</v>
      </c>
      <c r="Q366" s="54">
        <f>VLOOKUP($BK366,[1]TaxYear2021!$A$2:$J$433,6,FALSE)</f>
        <v>1.04</v>
      </c>
      <c r="R366" s="54">
        <f>VLOOKUP($BK366,[1]TaxYear2021!$A$2:$J$433,7,FALSE)</f>
        <v>0</v>
      </c>
      <c r="V366" s="54">
        <f>VLOOKUP($BK366,[1]TaxYear2022!$A$2:$J$433,5,FALSE)</f>
        <v>3.39</v>
      </c>
      <c r="W366" s="54">
        <f>VLOOKUP($BK366,[1]TaxYear2022!$A$2:$J$433,6,FALSE)</f>
        <v>1.04</v>
      </c>
      <c r="X366" s="55">
        <f>VLOOKUP($BK366,[1]TaxYear2022!$A$2:$J$433,7,FALSE)</f>
        <v>0</v>
      </c>
      <c r="AB366" s="54">
        <f>VLOOKUP($BK366,[1]TaxYear2023!$A$2:$J$433,5,FALSE)</f>
        <v>3.39</v>
      </c>
      <c r="AC366" s="54">
        <f>VLOOKUP($BK366,[1]TaxYear2023!$A$2:$J$433,6,FALSE)</f>
        <v>1.19</v>
      </c>
      <c r="AD366" s="55">
        <f>VLOOKUP($BK366,[1]TaxYear2023!$A$2:$J$433,7,FALSE)</f>
        <v>0</v>
      </c>
      <c r="AH366" s="54">
        <f>VLOOKUP($BK366,[1]TaxYear2024!$A$2:$J$433,5,FALSE)</f>
        <v>3.39</v>
      </c>
      <c r="AI366" s="54">
        <f>VLOOKUP($BK366,[1]TaxYear2024!$A$2:$J$433,6,FALSE)</f>
        <v>1.19</v>
      </c>
      <c r="AJ366" s="55">
        <f>VLOOKUP($BK366,[1]TaxYear2024!$A$2:$J$433,7,FALSE)</f>
        <v>0</v>
      </c>
      <c r="AK366" s="53">
        <v>2.6932999999999998</v>
      </c>
      <c r="AL366" s="54">
        <v>0.94710000000000005</v>
      </c>
      <c r="AN366" s="54">
        <f>VLOOKUP($BK366,[1]TaxYear2025!$A$2:$J$433,5,FALSE)</f>
        <v>2.69</v>
      </c>
      <c r="AO366" s="54">
        <f>VLOOKUP($BK366,[1]TaxYear2025!$A$2:$J$433,6,FALSE)</f>
        <v>0.94</v>
      </c>
      <c r="AP366" s="55">
        <f>VLOOKUP($BK366,[1]TaxYear2025!$A$2:$J$433,7,FALSE)</f>
        <v>0</v>
      </c>
      <c r="AQ366" s="56">
        <f t="shared" si="56"/>
        <v>0</v>
      </c>
      <c r="AR366" s="56">
        <f t="shared" si="56"/>
        <v>0</v>
      </c>
      <c r="AS366" s="56">
        <f t="shared" si="56"/>
        <v>0</v>
      </c>
      <c r="AT366" s="57">
        <f t="shared" si="57"/>
        <v>-2.897710808460463E-4</v>
      </c>
      <c r="AU366" s="56">
        <f t="shared" si="57"/>
        <v>-8.3328645163381898E-3</v>
      </c>
      <c r="AV366" s="58">
        <f t="shared" si="57"/>
        <v>0</v>
      </c>
      <c r="AW366" s="56">
        <f t="shared" si="58"/>
        <v>-1.7391304347826098E-2</v>
      </c>
      <c r="AX366" s="56">
        <f t="shared" si="58"/>
        <v>0</v>
      </c>
      <c r="AY366" s="58">
        <f t="shared" si="58"/>
        <v>0</v>
      </c>
      <c r="AZ366" s="56">
        <f t="shared" si="59"/>
        <v>0</v>
      </c>
      <c r="BA366" s="56">
        <f t="shared" si="59"/>
        <v>0.14423076923076916</v>
      </c>
      <c r="BB366" s="58">
        <f t="shared" si="59"/>
        <v>0</v>
      </c>
      <c r="BC366" s="56">
        <f t="shared" si="55"/>
        <v>0</v>
      </c>
      <c r="BD366" s="56">
        <f t="shared" si="55"/>
        <v>0</v>
      </c>
      <c r="BE366" s="58">
        <f t="shared" si="55"/>
        <v>0</v>
      </c>
      <c r="BF366" s="56">
        <f t="shared" si="54"/>
        <v>-1.2252626888945573E-3</v>
      </c>
      <c r="BG366" s="56">
        <f t="shared" si="54"/>
        <v>-7.4965684721783887E-3</v>
      </c>
      <c r="BH366" s="58">
        <f t="shared" si="54"/>
        <v>0</v>
      </c>
      <c r="BJ366" s="18" t="s">
        <v>637</v>
      </c>
      <c r="BK366" s="18" t="str">
        <f t="shared" si="53"/>
        <v>079SHELBYLAKELAND</v>
      </c>
    </row>
    <row r="367" spans="1:63" x14ac:dyDescent="0.25">
      <c r="A367" s="18" t="s">
        <v>635</v>
      </c>
      <c r="B367" s="18" t="s">
        <v>642</v>
      </c>
      <c r="D367" s="53">
        <f>VLOOKUP($BK367,[1]TaxYear2019!$A$2:$J$433,5,FALSE)</f>
        <v>4.05</v>
      </c>
      <c r="E367" s="54">
        <f>VLOOKUP($BK367,[1]TaxYear2019!$A$2:$J$433,6,FALSE)</f>
        <v>3.195986</v>
      </c>
      <c r="F367" s="55">
        <f>VLOOKUP($BK367,[1]TaxYear2019!$A$2:$J$433,7,FALSE)</f>
        <v>0</v>
      </c>
      <c r="J367" s="54">
        <f>VLOOKUP($BK367,[1]TaxYear2020!$A$2:$J$433,5,FALSE)</f>
        <v>4.05</v>
      </c>
      <c r="K367" s="54">
        <f>VLOOKUP($BK367,[1]TaxYear2020!$A$2:$J$433,6,FALSE)</f>
        <v>3.195986</v>
      </c>
      <c r="L367" s="55">
        <f>VLOOKUP($BK367,[1]TaxYear2020!$A$2:$J$433,7,FALSE)</f>
        <v>0</v>
      </c>
      <c r="M367" s="53">
        <v>3.4510000000000001</v>
      </c>
      <c r="N367">
        <v>2.7130489999999998</v>
      </c>
      <c r="P367" s="54">
        <f>VLOOKUP($BK367,[1]TaxYear2021!$A$2:$J$433,5,FALSE)</f>
        <v>3.45</v>
      </c>
      <c r="Q367" s="18">
        <f>VLOOKUP($BK367,[1]TaxYear2021!$A$2:$J$433,6,FALSE)</f>
        <v>2.7130489999999998</v>
      </c>
      <c r="R367" s="54">
        <f>VLOOKUP($BK367,[1]TaxYear2021!$A$2:$J$433,7,FALSE)</f>
        <v>0</v>
      </c>
      <c r="V367" s="54">
        <f>VLOOKUP($BK367,[1]TaxYear2022!$A$2:$J$433,5,FALSE)</f>
        <v>3.39</v>
      </c>
      <c r="W367" s="18">
        <f>VLOOKUP($BK367,[1]TaxYear2022!$A$2:$J$433,6,FALSE)</f>
        <v>2.7016399999999998</v>
      </c>
      <c r="X367" s="55">
        <f>VLOOKUP($BK367,[1]TaxYear2022!$A$2:$J$433,7,FALSE)</f>
        <v>0</v>
      </c>
      <c r="AB367" s="54">
        <f>VLOOKUP($BK367,[1]TaxYear2023!$A$2:$J$433,5,FALSE)</f>
        <v>3.39</v>
      </c>
      <c r="AC367" s="18">
        <f>VLOOKUP($BK367,[1]TaxYear2023!$A$2:$J$433,6,FALSE)</f>
        <v>2.7016399999999998</v>
      </c>
      <c r="AD367" s="55">
        <f>VLOOKUP($BK367,[1]TaxYear2023!$A$2:$J$433,7,FALSE)</f>
        <v>0</v>
      </c>
      <c r="AH367" s="54">
        <f>VLOOKUP($BK367,[1]TaxYear2024!$A$2:$J$433,5,FALSE)</f>
        <v>3.39</v>
      </c>
      <c r="AI367" s="18">
        <f>VLOOKUP($BK367,[1]TaxYear2024!$A$2:$J$433,6,FALSE)</f>
        <v>3.1953999999999998</v>
      </c>
      <c r="AJ367" s="55">
        <f>VLOOKUP($BK367,[1]TaxYear2024!$A$2:$J$433,7,FALSE)</f>
        <v>0</v>
      </c>
      <c r="AK367" s="53">
        <v>2.6932999999999998</v>
      </c>
      <c r="AL367" s="65">
        <v>2.58081</v>
      </c>
      <c r="AN367" s="54">
        <f>VLOOKUP($BK367,[1]TaxYear2025!$A$2:$J$433,5,FALSE)</f>
        <v>2.69</v>
      </c>
      <c r="AO367" s="18">
        <f>VLOOKUP($BK367,[1]TaxYear2025!$A$2:$J$433,6,FALSE)</f>
        <v>2.58081</v>
      </c>
      <c r="AP367" s="55">
        <f>VLOOKUP($BK367,[1]TaxYear2025!$A$2:$J$433,7,FALSE)</f>
        <v>0</v>
      </c>
      <c r="AQ367" s="56">
        <f t="shared" si="56"/>
        <v>0</v>
      </c>
      <c r="AR367" s="56">
        <f t="shared" si="56"/>
        <v>0</v>
      </c>
      <c r="AS367" s="56">
        <f t="shared" si="56"/>
        <v>0</v>
      </c>
      <c r="AT367" s="57">
        <f t="shared" si="57"/>
        <v>-2.897710808460463E-4</v>
      </c>
      <c r="AU367" s="56">
        <f t="shared" si="57"/>
        <v>0</v>
      </c>
      <c r="AV367" s="58">
        <f t="shared" si="57"/>
        <v>0</v>
      </c>
      <c r="AW367" s="56">
        <f t="shared" si="58"/>
        <v>-1.7391304347826098E-2</v>
      </c>
      <c r="AX367" s="56">
        <f t="shared" si="58"/>
        <v>-4.2052318258903876E-3</v>
      </c>
      <c r="AY367" s="58">
        <f t="shared" si="58"/>
        <v>0</v>
      </c>
      <c r="AZ367" s="56">
        <f t="shared" si="59"/>
        <v>0</v>
      </c>
      <c r="BA367" s="56">
        <f t="shared" si="59"/>
        <v>0</v>
      </c>
      <c r="BB367" s="58">
        <f t="shared" si="59"/>
        <v>0</v>
      </c>
      <c r="BC367" s="56">
        <f t="shared" si="55"/>
        <v>0</v>
      </c>
      <c r="BD367" s="56">
        <f t="shared" si="55"/>
        <v>0.18276306243614981</v>
      </c>
      <c r="BE367" s="58">
        <f t="shared" si="55"/>
        <v>0</v>
      </c>
      <c r="BF367" s="56">
        <f t="shared" si="54"/>
        <v>-1.2252626888945573E-3</v>
      </c>
      <c r="BG367" s="56">
        <f t="shared" si="54"/>
        <v>0</v>
      </c>
      <c r="BH367" s="58">
        <f t="shared" si="54"/>
        <v>0</v>
      </c>
      <c r="BJ367" s="18" t="s">
        <v>637</v>
      </c>
      <c r="BK367" s="18" t="str">
        <f t="shared" si="53"/>
        <v>079SHELBYMEMPHIS</v>
      </c>
    </row>
    <row r="368" spans="1:63" x14ac:dyDescent="0.25">
      <c r="A368" s="18" t="s">
        <v>635</v>
      </c>
      <c r="B368" s="18" t="s">
        <v>643</v>
      </c>
      <c r="D368" s="53">
        <f>VLOOKUP($BK368,[1]TaxYear2019!$A$2:$J$433,5,FALSE)</f>
        <v>4.05</v>
      </c>
      <c r="E368" s="54">
        <f>VLOOKUP($BK368,[1]TaxYear2019!$A$2:$J$433,6,FALSE)</f>
        <v>1.53</v>
      </c>
      <c r="F368" s="55">
        <f>VLOOKUP($BK368,[1]TaxYear2019!$A$2:$J$433,7,FALSE)</f>
        <v>0</v>
      </c>
      <c r="J368" s="54">
        <f>VLOOKUP($BK368,[1]TaxYear2020!$A$2:$J$433,5,FALSE)</f>
        <v>4.05</v>
      </c>
      <c r="K368" s="54">
        <f>VLOOKUP($BK368,[1]TaxYear2020!$A$2:$J$433,6,FALSE)</f>
        <v>1.53</v>
      </c>
      <c r="L368" s="55">
        <f>VLOOKUP($BK368,[1]TaxYear2020!$A$2:$J$433,7,FALSE)</f>
        <v>0</v>
      </c>
      <c r="M368" s="53">
        <v>3.4510000000000001</v>
      </c>
      <c r="N368">
        <v>1.2827999999999999</v>
      </c>
      <c r="P368" s="54">
        <f>VLOOKUP($BK368,[1]TaxYear2021!$A$2:$J$433,5,FALSE)</f>
        <v>3.45</v>
      </c>
      <c r="Q368" s="54">
        <f>VLOOKUP($BK368,[1]TaxYear2021!$A$2:$J$433,6,FALSE)</f>
        <v>1.4</v>
      </c>
      <c r="R368" s="54">
        <f>VLOOKUP($BK368,[1]TaxYear2021!$A$2:$J$433,7,FALSE)</f>
        <v>0</v>
      </c>
      <c r="V368" s="54">
        <f>VLOOKUP($BK368,[1]TaxYear2022!$A$2:$J$433,5,FALSE)</f>
        <v>3.39</v>
      </c>
      <c r="W368" s="54">
        <f>VLOOKUP($BK368,[1]TaxYear2022!$A$2:$J$433,6,FALSE)</f>
        <v>1.4</v>
      </c>
      <c r="X368" s="55">
        <f>VLOOKUP($BK368,[1]TaxYear2022!$A$2:$J$433,7,FALSE)</f>
        <v>0</v>
      </c>
      <c r="AB368" s="54">
        <f>VLOOKUP($BK368,[1]TaxYear2023!$A$2:$J$433,5,FALSE)</f>
        <v>3.39</v>
      </c>
      <c r="AC368" s="54">
        <f>VLOOKUP($BK368,[1]TaxYear2023!$A$2:$J$433,6,FALSE)</f>
        <v>1.4</v>
      </c>
      <c r="AD368" s="55">
        <f>VLOOKUP($BK368,[1]TaxYear2023!$A$2:$J$433,7,FALSE)</f>
        <v>0</v>
      </c>
      <c r="AH368" s="54">
        <f>VLOOKUP($BK368,[1]TaxYear2024!$A$2:$J$433,5,FALSE)</f>
        <v>3.39</v>
      </c>
      <c r="AI368" s="54">
        <f>VLOOKUP($BK368,[1]TaxYear2024!$A$2:$J$433,6,FALSE)</f>
        <v>1.4</v>
      </c>
      <c r="AJ368" s="55">
        <f>VLOOKUP($BK368,[1]TaxYear2024!$A$2:$J$433,7,FALSE)</f>
        <v>0</v>
      </c>
      <c r="AK368" s="53">
        <v>2.6932999999999998</v>
      </c>
      <c r="AL368" s="54">
        <v>1.1156999999999999</v>
      </c>
      <c r="AN368" s="54">
        <f>VLOOKUP($BK368,[1]TaxYear2025!$A$2:$J$433,5,FALSE)</f>
        <v>2.69</v>
      </c>
      <c r="AO368" s="54">
        <f>VLOOKUP($BK368,[1]TaxYear2025!$A$2:$J$433,6,FALSE)</f>
        <v>1.2</v>
      </c>
      <c r="AP368" s="55">
        <f>VLOOKUP($BK368,[1]TaxYear2025!$A$2:$J$433,7,FALSE)</f>
        <v>0</v>
      </c>
      <c r="AQ368" s="56">
        <f t="shared" si="56"/>
        <v>0</v>
      </c>
      <c r="AR368" s="56">
        <f t="shared" si="56"/>
        <v>0</v>
      </c>
      <c r="AS368" s="56">
        <f t="shared" si="56"/>
        <v>0</v>
      </c>
      <c r="AT368" s="57">
        <f t="shared" si="57"/>
        <v>-2.897710808460463E-4</v>
      </c>
      <c r="AU368" s="56">
        <f t="shared" si="57"/>
        <v>9.1362644215777999E-2</v>
      </c>
      <c r="AV368" s="58">
        <f t="shared" si="57"/>
        <v>0</v>
      </c>
      <c r="AW368" s="56">
        <f t="shared" si="58"/>
        <v>-1.7391304347826098E-2</v>
      </c>
      <c r="AX368" s="56">
        <f t="shared" si="58"/>
        <v>0</v>
      </c>
      <c r="AY368" s="58">
        <f t="shared" si="58"/>
        <v>0</v>
      </c>
      <c r="AZ368" s="56">
        <f t="shared" si="59"/>
        <v>0</v>
      </c>
      <c r="BA368" s="56">
        <f t="shared" si="59"/>
        <v>0</v>
      </c>
      <c r="BB368" s="58">
        <f t="shared" si="59"/>
        <v>0</v>
      </c>
      <c r="BC368" s="56">
        <f t="shared" si="55"/>
        <v>0</v>
      </c>
      <c r="BD368" s="56">
        <f t="shared" si="55"/>
        <v>0</v>
      </c>
      <c r="BE368" s="58">
        <f t="shared" si="55"/>
        <v>0</v>
      </c>
      <c r="BF368" s="56">
        <f t="shared" si="54"/>
        <v>-1.2252626888945573E-3</v>
      </c>
      <c r="BG368" s="56">
        <f t="shared" si="54"/>
        <v>7.5557945684323835E-2</v>
      </c>
      <c r="BH368" s="58">
        <f t="shared" si="54"/>
        <v>0</v>
      </c>
      <c r="BJ368" s="18" t="s">
        <v>637</v>
      </c>
      <c r="BK368" s="18" t="str">
        <f t="shared" si="53"/>
        <v>079SHELBYMILLINGTON</v>
      </c>
    </row>
    <row r="369" spans="1:63" x14ac:dyDescent="0.25">
      <c r="A369" s="18" t="s">
        <v>635</v>
      </c>
      <c r="D369" s="53">
        <f>VLOOKUP($BK369,[1]TaxYear2019!$A$2:$J$433,5,FALSE)</f>
        <v>4.05</v>
      </c>
      <c r="E369" s="54">
        <f>VLOOKUP($BK369,[1]TaxYear2019!$A$2:$J$433,6,FALSE)</f>
        <v>0</v>
      </c>
      <c r="F369" s="55">
        <f>VLOOKUP($BK369,[1]TaxYear2019!$A$2:$J$433,7,FALSE)</f>
        <v>0</v>
      </c>
      <c r="J369" s="54">
        <f>VLOOKUP($BK369,[1]TaxYear2020!$A$2:$J$433,5,FALSE)</f>
        <v>4.05</v>
      </c>
      <c r="K369" s="54">
        <f>VLOOKUP($BK369,[1]TaxYear2020!$A$2:$J$433,6,FALSE)</f>
        <v>0</v>
      </c>
      <c r="L369" s="55">
        <f>VLOOKUP($BK369,[1]TaxYear2020!$A$2:$J$433,7,FALSE)</f>
        <v>0</v>
      </c>
      <c r="M369" s="53">
        <v>3.4510000000000001</v>
      </c>
      <c r="N369" s="18"/>
      <c r="P369" s="54">
        <f>VLOOKUP($BK369,[1]TaxYear2021!$A$2:$J$433,5,FALSE)</f>
        <v>3.45</v>
      </c>
      <c r="Q369" s="54">
        <f>VLOOKUP($BK369,[1]TaxYear2021!$A$2:$J$433,6,FALSE)</f>
        <v>0</v>
      </c>
      <c r="R369" s="54">
        <f>VLOOKUP($BK369,[1]TaxYear2021!$A$2:$J$433,7,FALSE)</f>
        <v>0</v>
      </c>
      <c r="V369" s="54">
        <f>VLOOKUP($BK369,[1]TaxYear2022!$A$2:$J$433,5,FALSE)</f>
        <v>3.39</v>
      </c>
      <c r="W369" s="54">
        <f>VLOOKUP($BK369,[1]TaxYear2022!$A$2:$J$433,6,FALSE)</f>
        <v>0</v>
      </c>
      <c r="X369" s="55">
        <f>VLOOKUP($BK369,[1]TaxYear2022!$A$2:$J$433,7,FALSE)</f>
        <v>0</v>
      </c>
      <c r="AB369" s="54">
        <f>VLOOKUP($BK369,[1]TaxYear2023!$A$2:$J$433,5,FALSE)</f>
        <v>3.39</v>
      </c>
      <c r="AC369" s="54">
        <f>VLOOKUP($BK369,[1]TaxYear2023!$A$2:$J$433,6,FALSE)</f>
        <v>0</v>
      </c>
      <c r="AD369" s="55">
        <f>VLOOKUP($BK369,[1]TaxYear2023!$A$2:$J$433,7,FALSE)</f>
        <v>0</v>
      </c>
      <c r="AH369" s="54">
        <f>VLOOKUP($BK369,[1]TaxYear2024!$A$2:$J$433,5,FALSE)</f>
        <v>3.39</v>
      </c>
      <c r="AI369" s="54">
        <f>VLOOKUP($BK369,[1]TaxYear2024!$A$2:$J$433,6,FALSE)</f>
        <v>0</v>
      </c>
      <c r="AJ369" s="55">
        <f>VLOOKUP($BK369,[1]TaxYear2024!$A$2:$J$433,7,FALSE)</f>
        <v>0</v>
      </c>
      <c r="AK369" s="53">
        <v>2.6932999999999998</v>
      </c>
      <c r="AN369" s="54">
        <f>VLOOKUP($BK369,[1]TaxYear2025!$A$2:$J$433,5,FALSE)</f>
        <v>2.69</v>
      </c>
      <c r="AO369" s="54">
        <f>VLOOKUP($BK369,[1]TaxYear2025!$A$2:$J$433,6,FALSE)</f>
        <v>0</v>
      </c>
      <c r="AP369" s="55">
        <f>VLOOKUP($BK369,[1]TaxYear2025!$A$2:$J$433,7,FALSE)</f>
        <v>0</v>
      </c>
      <c r="AQ369" s="56">
        <f t="shared" si="56"/>
        <v>0</v>
      </c>
      <c r="AR369" s="56">
        <f t="shared" si="56"/>
        <v>0</v>
      </c>
      <c r="AS369" s="56">
        <f t="shared" si="56"/>
        <v>0</v>
      </c>
      <c r="AT369" s="57">
        <f t="shared" si="57"/>
        <v>-2.897710808460463E-4</v>
      </c>
      <c r="AU369" s="56">
        <f t="shared" si="57"/>
        <v>0</v>
      </c>
      <c r="AV369" s="58">
        <f t="shared" si="57"/>
        <v>0</v>
      </c>
      <c r="AW369" s="56">
        <f t="shared" si="58"/>
        <v>-1.7391304347826098E-2</v>
      </c>
      <c r="AX369" s="56">
        <f t="shared" si="58"/>
        <v>0</v>
      </c>
      <c r="AY369" s="58">
        <f t="shared" si="58"/>
        <v>0</v>
      </c>
      <c r="AZ369" s="56">
        <f t="shared" si="59"/>
        <v>0</v>
      </c>
      <c r="BA369" s="56">
        <f t="shared" si="59"/>
        <v>0</v>
      </c>
      <c r="BB369" s="58">
        <f t="shared" si="59"/>
        <v>0</v>
      </c>
      <c r="BC369" s="56">
        <f t="shared" si="55"/>
        <v>0</v>
      </c>
      <c r="BD369" s="56">
        <f t="shared" si="55"/>
        <v>0</v>
      </c>
      <c r="BE369" s="58">
        <f t="shared" si="55"/>
        <v>0</v>
      </c>
      <c r="BF369" s="56">
        <f t="shared" si="54"/>
        <v>-1.2252626888945573E-3</v>
      </c>
      <c r="BG369" s="56">
        <f t="shared" si="54"/>
        <v>0</v>
      </c>
      <c r="BH369" s="58">
        <f t="shared" si="54"/>
        <v>0</v>
      </c>
      <c r="BJ369" s="18" t="s">
        <v>637</v>
      </c>
      <c r="BK369" s="18" t="str">
        <f t="shared" si="53"/>
        <v>079SHELBY</v>
      </c>
    </row>
    <row r="370" spans="1:63" x14ac:dyDescent="0.25">
      <c r="A370" s="18" t="s">
        <v>290</v>
      </c>
      <c r="B370" s="18" t="s">
        <v>644</v>
      </c>
      <c r="D370" s="53">
        <f>VLOOKUP($BK370,[1]TaxYear2019!$A$2:$J$433,5,FALSE)</f>
        <v>2.73</v>
      </c>
      <c r="E370" s="54">
        <f>VLOOKUP($BK370,[1]TaxYear2019!$A$2:$J$433,6,FALSE)</f>
        <v>1.1257999999999999</v>
      </c>
      <c r="F370" s="55">
        <f>VLOOKUP($BK370,[1]TaxYear2019!$A$2:$J$433,7,FALSE)</f>
        <v>0</v>
      </c>
      <c r="J370" s="54">
        <f>VLOOKUP($BK370,[1]TaxYear2020!$A$2:$J$433,5,FALSE)</f>
        <v>2.73</v>
      </c>
      <c r="K370" s="54">
        <f>VLOOKUP($BK370,[1]TaxYear2020!$A$2:$J$433,6,FALSE)</f>
        <v>1.1257999999999999</v>
      </c>
      <c r="L370" s="55">
        <f>VLOOKUP($BK370,[1]TaxYear2020!$A$2:$J$433,7,FALSE)</f>
        <v>0</v>
      </c>
      <c r="P370" s="54">
        <f>VLOOKUP($BK370,[1]TaxYear2021!$A$2:$J$433,5,FALSE)</f>
        <v>2.48</v>
      </c>
      <c r="Q370" s="54">
        <f>VLOOKUP($BK370,[1]TaxYear2021!$A$2:$J$433,6,FALSE)</f>
        <v>1.1257999999999999</v>
      </c>
      <c r="R370" s="54">
        <f>VLOOKUP($BK370,[1]TaxYear2021!$A$2:$J$433,7,FALSE)</f>
        <v>0</v>
      </c>
      <c r="S370" s="53">
        <v>1.7331000000000001</v>
      </c>
      <c r="T370" s="63">
        <v>0.81759999999999999</v>
      </c>
      <c r="V370" s="54">
        <f>VLOOKUP($BK370,[1]TaxYear2022!$A$2:$J$433,5,FALSE)</f>
        <v>1.7331000000000001</v>
      </c>
      <c r="W370" s="54">
        <f>VLOOKUP($BK370,[1]TaxYear2022!$A$2:$J$433,6,FALSE)</f>
        <v>0.81679999999999997</v>
      </c>
      <c r="X370" s="55">
        <f>VLOOKUP($BK370,[1]TaxYear2022!$A$2:$J$433,7,FALSE)</f>
        <v>0</v>
      </c>
      <c r="Z370" s="63"/>
      <c r="AB370" s="54">
        <f>VLOOKUP($BK370,[1]TaxYear2023!$A$2:$J$433,5,FALSE)</f>
        <v>1.7331000000000001</v>
      </c>
      <c r="AC370" s="54">
        <f>VLOOKUP($BK370,[1]TaxYear2023!$A$2:$J$433,6,FALSE)</f>
        <v>0.81679999999999997</v>
      </c>
      <c r="AD370" s="55">
        <f>VLOOKUP($BK370,[1]TaxYear2023!$A$2:$J$433,7,FALSE)</f>
        <v>0</v>
      </c>
      <c r="AF370" s="63"/>
      <c r="AH370" s="54">
        <f>VLOOKUP($BK370,[1]TaxYear2024!$A$2:$J$433,5,FALSE)</f>
        <v>1.7331000000000001</v>
      </c>
      <c r="AI370" s="54">
        <f>VLOOKUP($BK370,[1]TaxYear2024!$A$2:$J$433,6,FALSE)</f>
        <v>0.81679999999999997</v>
      </c>
      <c r="AJ370" s="55">
        <f>VLOOKUP($BK370,[1]TaxYear2024!$A$2:$J$433,7,FALSE)</f>
        <v>0</v>
      </c>
      <c r="AN370" s="54">
        <f>VLOOKUP($BK370,[1]TaxYear2025!$A$2:$J$433,5,FALSE)</f>
        <v>1.7331000000000001</v>
      </c>
      <c r="AO370" s="54">
        <f>VLOOKUP($BK370,[1]TaxYear2025!$A$2:$J$433,6,FALSE)</f>
        <v>0.81679999999999997</v>
      </c>
      <c r="AP370" s="55">
        <f>VLOOKUP($BK370,[1]TaxYear2025!$A$2:$J$433,7,FALSE)</f>
        <v>0</v>
      </c>
      <c r="AQ370" s="56">
        <f t="shared" si="56"/>
        <v>0</v>
      </c>
      <c r="AR370" s="56">
        <f t="shared" si="56"/>
        <v>0</v>
      </c>
      <c r="AS370" s="56">
        <f t="shared" si="56"/>
        <v>0</v>
      </c>
      <c r="AT370" s="57">
        <f t="shared" si="57"/>
        <v>-9.1575091575091583E-2</v>
      </c>
      <c r="AU370" s="56">
        <f t="shared" si="57"/>
        <v>0</v>
      </c>
      <c r="AV370" s="58">
        <f t="shared" si="57"/>
        <v>0</v>
      </c>
      <c r="AW370" s="56">
        <f t="shared" si="58"/>
        <v>0</v>
      </c>
      <c r="AX370" s="56">
        <f t="shared" si="58"/>
        <v>-9.7847358121339045E-4</v>
      </c>
      <c r="AY370" s="58">
        <f t="shared" si="58"/>
        <v>0</v>
      </c>
      <c r="AZ370" s="56">
        <f t="shared" si="59"/>
        <v>0</v>
      </c>
      <c r="BA370" s="56">
        <f t="shared" si="59"/>
        <v>0</v>
      </c>
      <c r="BB370" s="58">
        <f t="shared" si="59"/>
        <v>0</v>
      </c>
      <c r="BC370" s="56">
        <f t="shared" si="55"/>
        <v>0</v>
      </c>
      <c r="BD370" s="56">
        <f t="shared" si="55"/>
        <v>0</v>
      </c>
      <c r="BE370" s="58">
        <f t="shared" si="55"/>
        <v>0</v>
      </c>
      <c r="BF370" s="56">
        <f t="shared" si="54"/>
        <v>0</v>
      </c>
      <c r="BG370" s="56">
        <f t="shared" si="54"/>
        <v>0</v>
      </c>
      <c r="BH370" s="58">
        <f t="shared" si="54"/>
        <v>0</v>
      </c>
      <c r="BJ370" s="18" t="s">
        <v>289</v>
      </c>
      <c r="BK370" s="18" t="str">
        <f t="shared" si="53"/>
        <v>080SMITHCARTHAGE</v>
      </c>
    </row>
    <row r="371" spans="1:63" x14ac:dyDescent="0.25">
      <c r="A371" s="18" t="s">
        <v>290</v>
      </c>
      <c r="B371" s="18" t="s">
        <v>645</v>
      </c>
      <c r="D371" s="53">
        <f>VLOOKUP($BK371,[1]TaxYear2019!$A$2:$J$433,5,FALSE)</f>
        <v>2.73</v>
      </c>
      <c r="E371" s="54">
        <f>VLOOKUP($BK371,[1]TaxYear2019!$A$2:$J$433,6,FALSE)</f>
        <v>0.76290000000000002</v>
      </c>
      <c r="F371" s="55">
        <f>VLOOKUP($BK371,[1]TaxYear2019!$A$2:$J$433,7,FALSE)</f>
        <v>0</v>
      </c>
      <c r="J371" s="54">
        <f>VLOOKUP($BK371,[1]TaxYear2020!$A$2:$J$433,5,FALSE)</f>
        <v>2.73</v>
      </c>
      <c r="K371" s="54">
        <f>VLOOKUP($BK371,[1]TaxYear2020!$A$2:$J$433,6,FALSE)</f>
        <v>0.76290000000000002</v>
      </c>
      <c r="L371" s="55">
        <f>VLOOKUP($BK371,[1]TaxYear2020!$A$2:$J$433,7,FALSE)</f>
        <v>0</v>
      </c>
      <c r="P371" s="54">
        <f>VLOOKUP($BK371,[1]TaxYear2021!$A$2:$J$433,5,FALSE)</f>
        <v>2.48</v>
      </c>
      <c r="Q371" s="54">
        <f>VLOOKUP($BK371,[1]TaxYear2021!$A$2:$J$433,6,FALSE)</f>
        <v>0.76290000000000002</v>
      </c>
      <c r="R371" s="54">
        <f>VLOOKUP($BK371,[1]TaxYear2021!$A$2:$J$433,7,FALSE)</f>
        <v>0</v>
      </c>
      <c r="S371" s="53">
        <v>1.7331000000000001</v>
      </c>
      <c r="T371" s="63">
        <v>0.58209999999999995</v>
      </c>
      <c r="V371" s="54">
        <f>VLOOKUP($BK371,[1]TaxYear2022!$A$2:$J$433,5,FALSE)</f>
        <v>1.7331000000000001</v>
      </c>
      <c r="W371" s="54">
        <f>VLOOKUP($BK371,[1]TaxYear2022!$A$2:$J$433,6,FALSE)</f>
        <v>0.58189999999999997</v>
      </c>
      <c r="X371" s="55">
        <f>VLOOKUP($BK371,[1]TaxYear2022!$A$2:$J$433,7,FALSE)</f>
        <v>0</v>
      </c>
      <c r="Z371" s="63"/>
      <c r="AB371" s="54">
        <f>VLOOKUP($BK371,[1]TaxYear2023!$A$2:$J$433,5,FALSE)</f>
        <v>1.7331000000000001</v>
      </c>
      <c r="AC371" s="54">
        <f>VLOOKUP($BK371,[1]TaxYear2023!$A$2:$J$433,6,FALSE)</f>
        <v>0.58209999999999995</v>
      </c>
      <c r="AD371" s="55">
        <f>VLOOKUP($BK371,[1]TaxYear2023!$A$2:$J$433,7,FALSE)</f>
        <v>0</v>
      </c>
      <c r="AF371" s="63"/>
      <c r="AH371" s="54">
        <f>VLOOKUP($BK371,[1]TaxYear2024!$A$2:$J$433,5,FALSE)</f>
        <v>1.7331000000000001</v>
      </c>
      <c r="AI371" s="54">
        <f>VLOOKUP($BK371,[1]TaxYear2024!$A$2:$J$433,6,FALSE)</f>
        <v>0.58209999999999995</v>
      </c>
      <c r="AJ371" s="55">
        <f>VLOOKUP($BK371,[1]TaxYear2024!$A$2:$J$433,7,FALSE)</f>
        <v>0</v>
      </c>
      <c r="AN371" s="54">
        <f>VLOOKUP($BK371,[1]TaxYear2025!$A$2:$J$433,5,FALSE)</f>
        <v>1.7331000000000001</v>
      </c>
      <c r="AO371" s="54">
        <f>VLOOKUP($BK371,[1]TaxYear2025!$A$2:$J$433,6,FALSE)</f>
        <v>0.58209999999999995</v>
      </c>
      <c r="AP371" s="55">
        <f>VLOOKUP($BK371,[1]TaxYear2025!$A$2:$J$433,7,FALSE)</f>
        <v>0</v>
      </c>
      <c r="AQ371" s="56">
        <f t="shared" si="56"/>
        <v>0</v>
      </c>
      <c r="AR371" s="56">
        <f t="shared" si="56"/>
        <v>0</v>
      </c>
      <c r="AS371" s="56">
        <f t="shared" si="56"/>
        <v>0</v>
      </c>
      <c r="AT371" s="57">
        <f t="shared" si="57"/>
        <v>-9.1575091575091583E-2</v>
      </c>
      <c r="AU371" s="56">
        <f t="shared" si="57"/>
        <v>0</v>
      </c>
      <c r="AV371" s="58">
        <f t="shared" si="57"/>
        <v>0</v>
      </c>
      <c r="AW371" s="56">
        <f t="shared" si="58"/>
        <v>0</v>
      </c>
      <c r="AX371" s="56">
        <f t="shared" si="58"/>
        <v>-3.4358357670494222E-4</v>
      </c>
      <c r="AY371" s="58">
        <f t="shared" si="58"/>
        <v>0</v>
      </c>
      <c r="AZ371" s="56">
        <f t="shared" si="59"/>
        <v>0</v>
      </c>
      <c r="BA371" s="56">
        <f t="shared" si="59"/>
        <v>3.4370166695296689E-4</v>
      </c>
      <c r="BB371" s="58">
        <f t="shared" si="59"/>
        <v>0</v>
      </c>
      <c r="BC371" s="56">
        <f t="shared" si="55"/>
        <v>0</v>
      </c>
      <c r="BD371" s="56">
        <f t="shared" si="55"/>
        <v>0</v>
      </c>
      <c r="BE371" s="58">
        <f t="shared" si="55"/>
        <v>0</v>
      </c>
      <c r="BF371" s="56">
        <f t="shared" si="54"/>
        <v>0</v>
      </c>
      <c r="BG371" s="56">
        <f t="shared" si="54"/>
        <v>0</v>
      </c>
      <c r="BH371" s="58">
        <f t="shared" si="54"/>
        <v>0</v>
      </c>
      <c r="BJ371" s="18" t="s">
        <v>289</v>
      </c>
      <c r="BK371" s="18" t="str">
        <f t="shared" si="53"/>
        <v>080SMITHGORDONSVILLE</v>
      </c>
    </row>
    <row r="372" spans="1:63" x14ac:dyDescent="0.25">
      <c r="A372" s="18" t="s">
        <v>290</v>
      </c>
      <c r="B372" s="18" t="s">
        <v>646</v>
      </c>
      <c r="D372" s="53">
        <f>VLOOKUP($BK372,[1]TaxYear2019!$A$2:$J$433,5,FALSE)</f>
        <v>2.73</v>
      </c>
      <c r="E372" s="54">
        <f>VLOOKUP($BK372,[1]TaxYear2019!$A$2:$J$433,6,FALSE)</f>
        <v>0.97040000000000004</v>
      </c>
      <c r="F372" s="55">
        <f>VLOOKUP($BK372,[1]TaxYear2019!$A$2:$J$433,7,FALSE)</f>
        <v>0</v>
      </c>
      <c r="J372" s="54">
        <f>VLOOKUP($BK372,[1]TaxYear2020!$A$2:$J$433,5,FALSE)</f>
        <v>2.73</v>
      </c>
      <c r="K372" s="54">
        <f>VLOOKUP($BK372,[1]TaxYear2020!$A$2:$J$433,6,FALSE)</f>
        <v>0.97040000000000004</v>
      </c>
      <c r="L372" s="55">
        <f>VLOOKUP($BK372,[1]TaxYear2020!$A$2:$J$433,7,FALSE)</f>
        <v>0</v>
      </c>
      <c r="P372" s="54">
        <f>VLOOKUP($BK372,[1]TaxYear2021!$A$2:$J$433,5,FALSE)</f>
        <v>2.48</v>
      </c>
      <c r="Q372" s="54">
        <f>VLOOKUP($BK372,[1]TaxYear2021!$A$2:$J$433,6,FALSE)</f>
        <v>0.97040000000000004</v>
      </c>
      <c r="R372" s="54">
        <f>VLOOKUP($BK372,[1]TaxYear2021!$A$2:$J$433,7,FALSE)</f>
        <v>0</v>
      </c>
      <c r="S372" s="53">
        <v>1.7331000000000001</v>
      </c>
      <c r="T372" s="63">
        <v>0.70630000000000004</v>
      </c>
      <c r="V372" s="54">
        <f>VLOOKUP($BK372,[1]TaxYear2022!$A$2:$J$433,5,FALSE)</f>
        <v>1.7331000000000001</v>
      </c>
      <c r="W372" s="54">
        <f>VLOOKUP($BK372,[1]TaxYear2022!$A$2:$J$433,6,FALSE)</f>
        <v>0.70630000000000004</v>
      </c>
      <c r="X372" s="55">
        <f>VLOOKUP($BK372,[1]TaxYear2022!$A$2:$J$433,7,FALSE)</f>
        <v>0</v>
      </c>
      <c r="Z372" s="63"/>
      <c r="AB372" s="54">
        <f>VLOOKUP($BK372,[1]TaxYear2023!$A$2:$J$433,5,FALSE)</f>
        <v>1.7331000000000001</v>
      </c>
      <c r="AC372" s="54">
        <f>VLOOKUP($BK372,[1]TaxYear2023!$A$2:$J$433,6,FALSE)</f>
        <v>0.70630000000000004</v>
      </c>
      <c r="AD372" s="55">
        <f>VLOOKUP($BK372,[1]TaxYear2023!$A$2:$J$433,7,FALSE)</f>
        <v>0</v>
      </c>
      <c r="AF372" s="63"/>
      <c r="AH372" s="54">
        <f>VLOOKUP($BK372,[1]TaxYear2024!$A$2:$J$433,5,FALSE)</f>
        <v>1.7331000000000001</v>
      </c>
      <c r="AI372" s="54">
        <f>VLOOKUP($BK372,[1]TaxYear2024!$A$2:$J$433,6,FALSE)</f>
        <v>0.70630000000000004</v>
      </c>
      <c r="AJ372" s="55">
        <f>VLOOKUP($BK372,[1]TaxYear2024!$A$2:$J$433,7,FALSE)</f>
        <v>0</v>
      </c>
      <c r="AN372" s="54">
        <f>VLOOKUP($BK372,[1]TaxYear2025!$A$2:$J$433,5,FALSE)</f>
        <v>1.7331000000000001</v>
      </c>
      <c r="AO372" s="54">
        <f>VLOOKUP($BK372,[1]TaxYear2025!$A$2:$J$433,6,FALSE)</f>
        <v>0.70630000000000004</v>
      </c>
      <c r="AP372" s="55">
        <f>VLOOKUP($BK372,[1]TaxYear2025!$A$2:$J$433,7,FALSE)</f>
        <v>0</v>
      </c>
      <c r="AQ372" s="56">
        <f t="shared" si="56"/>
        <v>0</v>
      </c>
      <c r="AR372" s="56">
        <f t="shared" si="56"/>
        <v>0</v>
      </c>
      <c r="AS372" s="56">
        <f t="shared" si="56"/>
        <v>0</v>
      </c>
      <c r="AT372" s="57">
        <f t="shared" si="57"/>
        <v>-9.1575091575091583E-2</v>
      </c>
      <c r="AU372" s="56">
        <f t="shared" si="57"/>
        <v>0</v>
      </c>
      <c r="AV372" s="58">
        <f t="shared" si="57"/>
        <v>0</v>
      </c>
      <c r="AW372" s="56">
        <f t="shared" si="58"/>
        <v>0</v>
      </c>
      <c r="AX372" s="56">
        <f t="shared" si="58"/>
        <v>0</v>
      </c>
      <c r="AY372" s="58">
        <f t="shared" si="58"/>
        <v>0</v>
      </c>
      <c r="AZ372" s="56">
        <f t="shared" si="59"/>
        <v>0</v>
      </c>
      <c r="BA372" s="56">
        <f t="shared" si="59"/>
        <v>0</v>
      </c>
      <c r="BB372" s="58">
        <f t="shared" si="59"/>
        <v>0</v>
      </c>
      <c r="BC372" s="56">
        <f t="shared" si="55"/>
        <v>0</v>
      </c>
      <c r="BD372" s="56">
        <f t="shared" si="55"/>
        <v>0</v>
      </c>
      <c r="BE372" s="58">
        <f t="shared" si="55"/>
        <v>0</v>
      </c>
      <c r="BF372" s="56">
        <f t="shared" si="54"/>
        <v>0</v>
      </c>
      <c r="BG372" s="56">
        <f t="shared" si="54"/>
        <v>0</v>
      </c>
      <c r="BH372" s="58">
        <f t="shared" si="54"/>
        <v>0</v>
      </c>
      <c r="BJ372" s="18" t="s">
        <v>289</v>
      </c>
      <c r="BK372" s="18" t="str">
        <f t="shared" si="53"/>
        <v>080SMITHSOUTH CARTHAGE</v>
      </c>
    </row>
    <row r="373" spans="1:63" x14ac:dyDescent="0.25">
      <c r="A373" s="18" t="s">
        <v>290</v>
      </c>
      <c r="D373" s="53">
        <f>VLOOKUP($BK373,[1]TaxYear2019!$A$2:$J$433,5,FALSE)</f>
        <v>2.73</v>
      </c>
      <c r="E373" s="54">
        <f>VLOOKUP($BK373,[1]TaxYear2019!$A$2:$J$433,6,FALSE)</f>
        <v>0</v>
      </c>
      <c r="F373" s="55">
        <f>VLOOKUP($BK373,[1]TaxYear2019!$A$2:$J$433,7,FALSE)</f>
        <v>0</v>
      </c>
      <c r="J373" s="54">
        <f>VLOOKUP($BK373,[1]TaxYear2020!$A$2:$J$433,5,FALSE)</f>
        <v>2.73</v>
      </c>
      <c r="K373" s="54">
        <f>VLOOKUP($BK373,[1]TaxYear2020!$A$2:$J$433,6,FALSE)</f>
        <v>0</v>
      </c>
      <c r="L373" s="55">
        <f>VLOOKUP($BK373,[1]TaxYear2020!$A$2:$J$433,7,FALSE)</f>
        <v>0</v>
      </c>
      <c r="P373" s="54">
        <f>VLOOKUP($BK373,[1]TaxYear2021!$A$2:$J$433,5,FALSE)</f>
        <v>2.48</v>
      </c>
      <c r="Q373" s="54">
        <f>VLOOKUP($BK373,[1]TaxYear2021!$A$2:$J$433,6,FALSE)</f>
        <v>0</v>
      </c>
      <c r="R373" s="54">
        <f>VLOOKUP($BK373,[1]TaxYear2021!$A$2:$J$433,7,FALSE)</f>
        <v>0</v>
      </c>
      <c r="S373" s="53">
        <v>1.7331000000000001</v>
      </c>
      <c r="V373" s="54">
        <f>VLOOKUP($BK373,[1]TaxYear2022!$A$2:$J$433,5,FALSE)</f>
        <v>1.7331000000000001</v>
      </c>
      <c r="W373" s="54">
        <f>VLOOKUP($BK373,[1]TaxYear2022!$A$2:$J$433,6,FALSE)</f>
        <v>0</v>
      </c>
      <c r="X373" s="55">
        <f>VLOOKUP($BK373,[1]TaxYear2022!$A$2:$J$433,7,FALSE)</f>
        <v>0</v>
      </c>
      <c r="AB373" s="54">
        <f>VLOOKUP($BK373,[1]TaxYear2023!$A$2:$J$433,5,FALSE)</f>
        <v>1.7331000000000001</v>
      </c>
      <c r="AC373" s="54">
        <f>VLOOKUP($BK373,[1]TaxYear2023!$A$2:$J$433,6,FALSE)</f>
        <v>0</v>
      </c>
      <c r="AD373" s="55">
        <f>VLOOKUP($BK373,[1]TaxYear2023!$A$2:$J$433,7,FALSE)</f>
        <v>0</v>
      </c>
      <c r="AH373" s="54">
        <f>VLOOKUP($BK373,[1]TaxYear2024!$A$2:$J$433,5,FALSE)</f>
        <v>1.7331000000000001</v>
      </c>
      <c r="AI373" s="54">
        <f>VLOOKUP($BK373,[1]TaxYear2024!$A$2:$J$433,6,FALSE)</f>
        <v>0</v>
      </c>
      <c r="AJ373" s="55">
        <f>VLOOKUP($BK373,[1]TaxYear2024!$A$2:$J$433,7,FALSE)</f>
        <v>0</v>
      </c>
      <c r="AN373" s="54">
        <f>VLOOKUP($BK373,[1]TaxYear2025!$A$2:$J$433,5,FALSE)</f>
        <v>1.7331000000000001</v>
      </c>
      <c r="AO373" s="54">
        <f>VLOOKUP($BK373,[1]TaxYear2025!$A$2:$J$433,6,FALSE)</f>
        <v>0</v>
      </c>
      <c r="AP373" s="55">
        <f>VLOOKUP($BK373,[1]TaxYear2025!$A$2:$J$433,7,FALSE)</f>
        <v>0</v>
      </c>
      <c r="AQ373" s="56">
        <f t="shared" si="56"/>
        <v>0</v>
      </c>
      <c r="AR373" s="56">
        <f t="shared" si="56"/>
        <v>0</v>
      </c>
      <c r="AS373" s="56">
        <f t="shared" si="56"/>
        <v>0</v>
      </c>
      <c r="AT373" s="57">
        <f t="shared" si="57"/>
        <v>-9.1575091575091583E-2</v>
      </c>
      <c r="AU373" s="56">
        <f t="shared" si="57"/>
        <v>0</v>
      </c>
      <c r="AV373" s="58">
        <f t="shared" si="57"/>
        <v>0</v>
      </c>
      <c r="AW373" s="56">
        <f t="shared" si="58"/>
        <v>0</v>
      </c>
      <c r="AX373" s="56">
        <f t="shared" si="58"/>
        <v>0</v>
      </c>
      <c r="AY373" s="58">
        <f t="shared" si="58"/>
        <v>0</v>
      </c>
      <c r="AZ373" s="56">
        <f t="shared" si="59"/>
        <v>0</v>
      </c>
      <c r="BA373" s="56">
        <f t="shared" si="59"/>
        <v>0</v>
      </c>
      <c r="BB373" s="58">
        <f t="shared" si="59"/>
        <v>0</v>
      </c>
      <c r="BC373" s="56">
        <f t="shared" si="55"/>
        <v>0</v>
      </c>
      <c r="BD373" s="56">
        <f t="shared" si="55"/>
        <v>0</v>
      </c>
      <c r="BE373" s="58">
        <f t="shared" si="55"/>
        <v>0</v>
      </c>
      <c r="BF373" s="56">
        <f t="shared" si="54"/>
        <v>0</v>
      </c>
      <c r="BG373" s="56">
        <f t="shared" si="54"/>
        <v>0</v>
      </c>
      <c r="BH373" s="58">
        <f t="shared" si="54"/>
        <v>0</v>
      </c>
      <c r="BJ373" s="18" t="s">
        <v>289</v>
      </c>
      <c r="BK373" s="18" t="str">
        <f t="shared" si="53"/>
        <v>080SMITH</v>
      </c>
    </row>
    <row r="374" spans="1:63" x14ac:dyDescent="0.25">
      <c r="A374" s="18" t="s">
        <v>294</v>
      </c>
      <c r="B374" s="18" t="s">
        <v>647</v>
      </c>
      <c r="D374" s="53">
        <f>VLOOKUP($BK374,[1]TaxYear2019!$A$2:$J$433,5,FALSE)</f>
        <v>2.5488</v>
      </c>
      <c r="E374" s="54">
        <f>VLOOKUP($BK374,[1]TaxYear2019!$A$2:$J$433,6,FALSE)</f>
        <v>0.69</v>
      </c>
      <c r="F374" s="55">
        <f>VLOOKUP($BK374,[1]TaxYear2019!$A$2:$J$433,7,FALSE)</f>
        <v>0</v>
      </c>
      <c r="J374" s="54">
        <f>VLOOKUP($BK374,[1]TaxYear2020!$A$2:$J$433,5,FALSE)</f>
        <v>2.5488</v>
      </c>
      <c r="K374" s="54">
        <f>VLOOKUP($BK374,[1]TaxYear2020!$A$2:$J$433,6,FALSE)</f>
        <v>0.69</v>
      </c>
      <c r="L374" s="55">
        <f>VLOOKUP($BK374,[1]TaxYear2020!$A$2:$J$433,7,FALSE)</f>
        <v>0</v>
      </c>
      <c r="M374" s="53">
        <v>2.3607</v>
      </c>
      <c r="N374" s="54">
        <v>0.73370000000000002</v>
      </c>
      <c r="P374" s="54">
        <f>VLOOKUP($BK374,[1]TaxYear2021!$A$2:$J$433,5,FALSE)</f>
        <v>2.3607</v>
      </c>
      <c r="Q374" s="54">
        <f>VLOOKUP($BK374,[1]TaxYear2021!$A$2:$J$433,6,FALSE)</f>
        <v>0.73329999999999995</v>
      </c>
      <c r="R374" s="54">
        <f>VLOOKUP($BK374,[1]TaxYear2021!$A$2:$J$433,7,FALSE)</f>
        <v>0</v>
      </c>
      <c r="V374" s="54">
        <f>VLOOKUP($BK374,[1]TaxYear2022!$A$2:$J$433,5,FALSE)</f>
        <v>2.3607</v>
      </c>
      <c r="W374" s="54">
        <f>VLOOKUP($BK374,[1]TaxYear2022!$A$2:$J$433,6,FALSE)</f>
        <v>0.73299999999999998</v>
      </c>
      <c r="X374" s="55">
        <f>VLOOKUP($BK374,[1]TaxYear2022!$A$2:$J$433,7,FALSE)</f>
        <v>0</v>
      </c>
      <c r="AB374" s="54">
        <f>VLOOKUP($BK374,[1]TaxYear2023!$A$2:$J$433,5,FALSE)</f>
        <v>2.3607</v>
      </c>
      <c r="AC374" s="54">
        <f>VLOOKUP($BK374,[1]TaxYear2023!$A$2:$J$433,6,FALSE)</f>
        <v>0.73329999999999995</v>
      </c>
      <c r="AD374" s="55">
        <f>VLOOKUP($BK374,[1]TaxYear2023!$A$2:$J$433,7,FALSE)</f>
        <v>0</v>
      </c>
      <c r="AE374" s="53">
        <v>1.4862</v>
      </c>
      <c r="AF374" s="54">
        <v>0.49919999999999998</v>
      </c>
      <c r="AH374" s="54">
        <f>VLOOKUP($BK374,[1]TaxYear2024!$A$2:$J$433,5,FALSE)</f>
        <v>1.4862</v>
      </c>
      <c r="AI374" s="54">
        <f>VLOOKUP($BK374,[1]TaxYear2024!$A$2:$J$433,6,FALSE)</f>
        <v>0.49919999999999998</v>
      </c>
      <c r="AJ374" s="55">
        <f>VLOOKUP($BK374,[1]TaxYear2024!$A$2:$J$433,7,FALSE)</f>
        <v>0</v>
      </c>
      <c r="AN374" s="54">
        <f>VLOOKUP($BK374,[1]TaxYear2025!$A$2:$J$433,5,FALSE)</f>
        <v>1.4862</v>
      </c>
      <c r="AO374" s="54">
        <f>VLOOKUP($BK374,[1]TaxYear2025!$A$2:$J$433,6,FALSE)</f>
        <v>0.49919999999999998</v>
      </c>
      <c r="AP374" s="55">
        <f>VLOOKUP($BK374,[1]TaxYear2025!$A$2:$J$433,7,FALSE)</f>
        <v>0</v>
      </c>
      <c r="AQ374" s="56">
        <f t="shared" si="56"/>
        <v>0</v>
      </c>
      <c r="AR374" s="56">
        <f t="shared" si="56"/>
        <v>0</v>
      </c>
      <c r="AS374" s="56">
        <f t="shared" si="56"/>
        <v>0</v>
      </c>
      <c r="AT374" s="57">
        <f t="shared" si="57"/>
        <v>0</v>
      </c>
      <c r="AU374" s="56">
        <f t="shared" si="57"/>
        <v>-5.4518195447739171E-4</v>
      </c>
      <c r="AV374" s="58">
        <f t="shared" si="57"/>
        <v>0</v>
      </c>
      <c r="AW374" s="56">
        <f t="shared" si="58"/>
        <v>0</v>
      </c>
      <c r="AX374" s="56">
        <f t="shared" si="58"/>
        <v>-4.0910950497741183E-4</v>
      </c>
      <c r="AY374" s="58">
        <f t="shared" si="58"/>
        <v>0</v>
      </c>
      <c r="AZ374" s="56">
        <f t="shared" si="59"/>
        <v>0</v>
      </c>
      <c r="BA374" s="56">
        <f t="shared" si="59"/>
        <v>4.0927694406533988E-4</v>
      </c>
      <c r="BB374" s="58">
        <f t="shared" si="59"/>
        <v>0</v>
      </c>
      <c r="BC374" s="56">
        <f t="shared" si="55"/>
        <v>0</v>
      </c>
      <c r="BD374" s="56">
        <f t="shared" si="55"/>
        <v>0</v>
      </c>
      <c r="BE374" s="58">
        <f t="shared" si="55"/>
        <v>0</v>
      </c>
      <c r="BF374" s="56">
        <f t="shared" si="54"/>
        <v>0</v>
      </c>
      <c r="BG374" s="56">
        <f t="shared" si="54"/>
        <v>0</v>
      </c>
      <c r="BH374" s="58">
        <f t="shared" si="54"/>
        <v>0</v>
      </c>
      <c r="BJ374" s="18" t="s">
        <v>293</v>
      </c>
      <c r="BK374" s="18" t="str">
        <f t="shared" si="53"/>
        <v>081STEWARTCUMBERLAND CITY</v>
      </c>
    </row>
    <row r="375" spans="1:63" x14ac:dyDescent="0.25">
      <c r="A375" s="18" t="s">
        <v>294</v>
      </c>
      <c r="B375" s="18" t="s">
        <v>648</v>
      </c>
      <c r="D375" s="53">
        <f>VLOOKUP($BK375,[1]TaxYear2019!$A$2:$J$433,5,FALSE)</f>
        <v>2.5488</v>
      </c>
      <c r="E375" s="54">
        <f>VLOOKUP($BK375,[1]TaxYear2019!$A$2:$J$433,6,FALSE)</f>
        <v>1.3</v>
      </c>
      <c r="F375" s="55">
        <f>VLOOKUP($BK375,[1]TaxYear2019!$A$2:$J$433,7,FALSE)</f>
        <v>0</v>
      </c>
      <c r="J375" s="54">
        <f>VLOOKUP($BK375,[1]TaxYear2020!$A$2:$J$433,5,FALSE)</f>
        <v>2.5488</v>
      </c>
      <c r="K375" s="54">
        <f>VLOOKUP($BK375,[1]TaxYear2020!$A$2:$J$433,6,FALSE)</f>
        <v>1.3</v>
      </c>
      <c r="L375" s="55">
        <f>VLOOKUP($BK375,[1]TaxYear2020!$A$2:$J$433,7,FALSE)</f>
        <v>0</v>
      </c>
      <c r="M375" s="53">
        <v>2.3607</v>
      </c>
      <c r="N375" s="54">
        <v>1.2237</v>
      </c>
      <c r="P375" s="54">
        <f>VLOOKUP($BK375,[1]TaxYear2021!$A$2:$J$433,5,FALSE)</f>
        <v>2.3607</v>
      </c>
      <c r="Q375" s="54">
        <f>VLOOKUP($BK375,[1]TaxYear2021!$A$2:$J$433,6,FALSE)</f>
        <v>1.2237</v>
      </c>
      <c r="R375" s="54">
        <f>VLOOKUP($BK375,[1]TaxYear2021!$A$2:$J$433,7,FALSE)</f>
        <v>0</v>
      </c>
      <c r="V375" s="54">
        <f>VLOOKUP($BK375,[1]TaxYear2022!$A$2:$J$433,5,FALSE)</f>
        <v>2.3607</v>
      </c>
      <c r="W375" s="54">
        <f>VLOOKUP($BK375,[1]TaxYear2022!$A$2:$J$433,6,FALSE)</f>
        <v>1.2237</v>
      </c>
      <c r="X375" s="55">
        <f>VLOOKUP($BK375,[1]TaxYear2022!$A$2:$J$433,7,FALSE)</f>
        <v>0</v>
      </c>
      <c r="AB375" s="54">
        <f>VLOOKUP($BK375,[1]TaxYear2023!$A$2:$J$433,5,FALSE)</f>
        <v>2.3607</v>
      </c>
      <c r="AC375" s="54">
        <f>VLOOKUP($BK375,[1]TaxYear2023!$A$2:$J$433,6,FALSE)</f>
        <v>1.2237</v>
      </c>
      <c r="AD375" s="55">
        <f>VLOOKUP($BK375,[1]TaxYear2023!$A$2:$J$433,7,FALSE)</f>
        <v>0</v>
      </c>
      <c r="AE375" s="53">
        <v>1.4862</v>
      </c>
      <c r="AF375" s="54">
        <v>0.77270000000000005</v>
      </c>
      <c r="AH375" s="54">
        <f>VLOOKUP($BK375,[1]TaxYear2024!$A$2:$J$433,5,FALSE)</f>
        <v>1.4862</v>
      </c>
      <c r="AI375" s="54">
        <f>VLOOKUP($BK375,[1]TaxYear2024!$A$2:$J$433,6,FALSE)</f>
        <v>0.77270000000000005</v>
      </c>
      <c r="AJ375" s="55">
        <f>VLOOKUP($BK375,[1]TaxYear2024!$A$2:$J$433,7,FALSE)</f>
        <v>0</v>
      </c>
      <c r="AN375" s="54">
        <f>VLOOKUP($BK375,[1]TaxYear2025!$A$2:$J$433,5,FALSE)</f>
        <v>1.4862</v>
      </c>
      <c r="AO375" s="54">
        <f>VLOOKUP($BK375,[1]TaxYear2025!$A$2:$J$433,6,FALSE)</f>
        <v>0.77270000000000005</v>
      </c>
      <c r="AP375" s="55">
        <f>VLOOKUP($BK375,[1]TaxYear2025!$A$2:$J$433,7,FALSE)</f>
        <v>0</v>
      </c>
      <c r="AQ375" s="56">
        <f t="shared" si="56"/>
        <v>0</v>
      </c>
      <c r="AR375" s="56">
        <f t="shared" si="56"/>
        <v>0</v>
      </c>
      <c r="AS375" s="56">
        <f t="shared" si="56"/>
        <v>0</v>
      </c>
      <c r="AT375" s="57">
        <f t="shared" si="57"/>
        <v>0</v>
      </c>
      <c r="AU375" s="56">
        <f t="shared" si="57"/>
        <v>0</v>
      </c>
      <c r="AV375" s="58">
        <f t="shared" si="57"/>
        <v>0</v>
      </c>
      <c r="AW375" s="56">
        <f t="shared" si="58"/>
        <v>0</v>
      </c>
      <c r="AX375" s="56">
        <f t="shared" si="58"/>
        <v>0</v>
      </c>
      <c r="AY375" s="58">
        <f t="shared" si="58"/>
        <v>0</v>
      </c>
      <c r="AZ375" s="56">
        <f t="shared" si="59"/>
        <v>0</v>
      </c>
      <c r="BA375" s="56">
        <f t="shared" si="59"/>
        <v>0</v>
      </c>
      <c r="BB375" s="58">
        <f t="shared" si="59"/>
        <v>0</v>
      </c>
      <c r="BC375" s="56">
        <f t="shared" si="55"/>
        <v>0</v>
      </c>
      <c r="BD375" s="56">
        <f t="shared" si="55"/>
        <v>0</v>
      </c>
      <c r="BE375" s="58">
        <f t="shared" si="55"/>
        <v>0</v>
      </c>
      <c r="BF375" s="56">
        <f t="shared" si="54"/>
        <v>0</v>
      </c>
      <c r="BG375" s="56">
        <f t="shared" si="54"/>
        <v>0</v>
      </c>
      <c r="BH375" s="58">
        <f t="shared" si="54"/>
        <v>0</v>
      </c>
      <c r="BJ375" s="18" t="s">
        <v>293</v>
      </c>
      <c r="BK375" s="18" t="str">
        <f t="shared" si="53"/>
        <v>081STEWARTDOVER</v>
      </c>
    </row>
    <row r="376" spans="1:63" x14ac:dyDescent="0.25">
      <c r="A376" s="18" t="s">
        <v>294</v>
      </c>
      <c r="D376" s="53">
        <f>VLOOKUP($BK376,[1]TaxYear2019!$A$2:$J$433,5,FALSE)</f>
        <v>2.5488</v>
      </c>
      <c r="E376" s="54">
        <f>VLOOKUP($BK376,[1]TaxYear2019!$A$2:$J$433,6,FALSE)</f>
        <v>0</v>
      </c>
      <c r="F376" s="55">
        <f>VLOOKUP($BK376,[1]TaxYear2019!$A$2:$J$433,7,FALSE)</f>
        <v>0</v>
      </c>
      <c r="J376" s="54">
        <f>VLOOKUP($BK376,[1]TaxYear2020!$A$2:$J$433,5,FALSE)</f>
        <v>2.5488</v>
      </c>
      <c r="K376" s="54">
        <f>VLOOKUP($BK376,[1]TaxYear2020!$A$2:$J$433,6,FALSE)</f>
        <v>0</v>
      </c>
      <c r="L376" s="55">
        <f>VLOOKUP($BK376,[1]TaxYear2020!$A$2:$J$433,7,FALSE)</f>
        <v>0</v>
      </c>
      <c r="M376" s="53">
        <v>2.3607</v>
      </c>
      <c r="P376" s="54">
        <f>VLOOKUP($BK376,[1]TaxYear2021!$A$2:$J$433,5,FALSE)</f>
        <v>2.3607</v>
      </c>
      <c r="Q376" s="54">
        <f>VLOOKUP($BK376,[1]TaxYear2021!$A$2:$J$433,6,FALSE)</f>
        <v>0</v>
      </c>
      <c r="R376" s="54">
        <f>VLOOKUP($BK376,[1]TaxYear2021!$A$2:$J$433,7,FALSE)</f>
        <v>0</v>
      </c>
      <c r="V376" s="54">
        <f>VLOOKUP($BK376,[1]TaxYear2022!$A$2:$J$433,5,FALSE)</f>
        <v>2.3607</v>
      </c>
      <c r="W376" s="54">
        <f>VLOOKUP($BK376,[1]TaxYear2022!$A$2:$J$433,6,FALSE)</f>
        <v>0</v>
      </c>
      <c r="X376" s="55">
        <f>VLOOKUP($BK376,[1]TaxYear2022!$A$2:$J$433,7,FALSE)</f>
        <v>0</v>
      </c>
      <c r="AB376" s="54">
        <f>VLOOKUP($BK376,[1]TaxYear2023!$A$2:$J$433,5,FALSE)</f>
        <v>2.3607</v>
      </c>
      <c r="AC376" s="54">
        <f>VLOOKUP($BK376,[1]TaxYear2023!$A$2:$J$433,6,FALSE)</f>
        <v>0</v>
      </c>
      <c r="AD376" s="55">
        <f>VLOOKUP($BK376,[1]TaxYear2023!$A$2:$J$433,7,FALSE)</f>
        <v>0</v>
      </c>
      <c r="AE376" s="53">
        <v>1.4862</v>
      </c>
      <c r="AH376" s="54">
        <f>VLOOKUP($BK376,[1]TaxYear2024!$A$2:$J$433,5,FALSE)</f>
        <v>1.4862</v>
      </c>
      <c r="AI376" s="54">
        <f>VLOOKUP($BK376,[1]TaxYear2024!$A$2:$J$433,6,FALSE)</f>
        <v>0</v>
      </c>
      <c r="AJ376" s="55">
        <f>VLOOKUP($BK376,[1]TaxYear2024!$A$2:$J$433,7,FALSE)</f>
        <v>0</v>
      </c>
      <c r="AN376" s="54">
        <f>VLOOKUP($BK376,[1]TaxYear2025!$A$2:$J$433,5,FALSE)</f>
        <v>1.4862</v>
      </c>
      <c r="AO376" s="54">
        <f>VLOOKUP($BK376,[1]TaxYear2025!$A$2:$J$433,6,FALSE)</f>
        <v>0</v>
      </c>
      <c r="AP376" s="55">
        <f>VLOOKUP($BK376,[1]TaxYear2025!$A$2:$J$433,7,FALSE)</f>
        <v>0</v>
      </c>
      <c r="AQ376" s="56">
        <f t="shared" si="56"/>
        <v>0</v>
      </c>
      <c r="AR376" s="56">
        <f t="shared" si="56"/>
        <v>0</v>
      </c>
      <c r="AS376" s="56">
        <f t="shared" si="56"/>
        <v>0</v>
      </c>
      <c r="AT376" s="57">
        <f t="shared" si="57"/>
        <v>0</v>
      </c>
      <c r="AU376" s="56">
        <f t="shared" si="57"/>
        <v>0</v>
      </c>
      <c r="AV376" s="58">
        <f t="shared" si="57"/>
        <v>0</v>
      </c>
      <c r="AW376" s="56">
        <f t="shared" si="58"/>
        <v>0</v>
      </c>
      <c r="AX376" s="56">
        <f t="shared" si="58"/>
        <v>0</v>
      </c>
      <c r="AY376" s="58">
        <f t="shared" si="58"/>
        <v>0</v>
      </c>
      <c r="AZ376" s="56">
        <f t="shared" si="59"/>
        <v>0</v>
      </c>
      <c r="BA376" s="56">
        <f t="shared" si="59"/>
        <v>0</v>
      </c>
      <c r="BB376" s="58">
        <f t="shared" si="59"/>
        <v>0</v>
      </c>
      <c r="BC376" s="56">
        <f t="shared" si="55"/>
        <v>0</v>
      </c>
      <c r="BD376" s="56">
        <f t="shared" si="55"/>
        <v>0</v>
      </c>
      <c r="BE376" s="58">
        <f t="shared" si="55"/>
        <v>0</v>
      </c>
      <c r="BF376" s="56">
        <f t="shared" si="54"/>
        <v>0</v>
      </c>
      <c r="BG376" s="56">
        <f t="shared" si="54"/>
        <v>0</v>
      </c>
      <c r="BH376" s="58">
        <f t="shared" si="54"/>
        <v>0</v>
      </c>
      <c r="BJ376" s="18" t="s">
        <v>293</v>
      </c>
      <c r="BK376" s="18" t="str">
        <f t="shared" si="53"/>
        <v>081STEWART</v>
      </c>
    </row>
    <row r="377" spans="1:63" x14ac:dyDescent="0.25">
      <c r="A377" s="18" t="s">
        <v>298</v>
      </c>
      <c r="B377" s="18" t="s">
        <v>649</v>
      </c>
      <c r="D377" s="53">
        <f>VLOOKUP($BK377,[1]TaxYear2019!$A$2:$J$433,5,FALSE)</f>
        <v>2.57</v>
      </c>
      <c r="E377" s="54">
        <f>VLOOKUP($BK377,[1]TaxYear2019!$A$2:$J$433,6,FALSE)</f>
        <v>1.28</v>
      </c>
      <c r="F377" s="55">
        <f>VLOOKUP($BK377,[1]TaxYear2019!$A$2:$J$433,7,FALSE)</f>
        <v>0</v>
      </c>
      <c r="J377" s="54">
        <f>VLOOKUP($BK377,[1]TaxYear2020!$A$2:$J$433,5,FALSE)</f>
        <v>2.57</v>
      </c>
      <c r="K377" s="54">
        <f>VLOOKUP($BK377,[1]TaxYear2020!$A$2:$J$433,6,FALSE)</f>
        <v>1.28</v>
      </c>
      <c r="L377" s="55">
        <f>VLOOKUP($BK377,[1]TaxYear2020!$A$2:$J$433,7,FALSE)</f>
        <v>0</v>
      </c>
      <c r="M377" s="53">
        <v>2.3132000000000001</v>
      </c>
      <c r="N377" s="54">
        <v>1.1791</v>
      </c>
      <c r="P377" s="54">
        <f>VLOOKUP($BK377,[1]TaxYear2021!$A$2:$J$433,5,FALSE)</f>
        <v>2.4062000000000001</v>
      </c>
      <c r="Q377" s="54">
        <f>VLOOKUP($BK377,[1]TaxYear2021!$A$2:$J$433,6,FALSE)</f>
        <v>1.179</v>
      </c>
      <c r="R377" s="54">
        <f>VLOOKUP($BK377,[1]TaxYear2021!$A$2:$J$433,7,FALSE)</f>
        <v>0</v>
      </c>
      <c r="V377" s="54">
        <f>VLOOKUP($BK377,[1]TaxYear2022!$A$2:$J$433,5,FALSE)</f>
        <v>2.4062000000000001</v>
      </c>
      <c r="W377" s="54">
        <f>VLOOKUP($BK377,[1]TaxYear2022!$A$2:$J$433,6,FALSE)</f>
        <v>1.179</v>
      </c>
      <c r="X377" s="55">
        <f>VLOOKUP($BK377,[1]TaxYear2022!$A$2:$J$433,7,FALSE)</f>
        <v>0</v>
      </c>
      <c r="AB377" s="54">
        <f>VLOOKUP($BK377,[1]TaxYear2023!$A$2:$J$433,5,FALSE)</f>
        <v>2.4062000000000001</v>
      </c>
      <c r="AC377" s="54">
        <f>VLOOKUP($BK377,[1]TaxYear2023!$A$2:$J$433,6,FALSE)</f>
        <v>1.3</v>
      </c>
      <c r="AD377" s="55">
        <f>VLOOKUP($BK377,[1]TaxYear2023!$A$2:$J$433,7,FALSE)</f>
        <v>0</v>
      </c>
      <c r="AH377" s="54">
        <f>VLOOKUP($BK377,[1]TaxYear2024!$A$2:$J$433,5,FALSE)</f>
        <v>2.4962</v>
      </c>
      <c r="AI377" s="54">
        <f>VLOOKUP($BK377,[1]TaxYear2024!$A$2:$J$433,6,FALSE)</f>
        <v>1.3</v>
      </c>
      <c r="AJ377" s="55">
        <f>VLOOKUP($BK377,[1]TaxYear2024!$A$2:$J$433,7,FALSE)</f>
        <v>0</v>
      </c>
      <c r="AK377" s="53">
        <v>1.6129</v>
      </c>
      <c r="AL377" s="54">
        <v>0.89039999999999997</v>
      </c>
      <c r="AN377" s="54">
        <f>VLOOKUP($BK377,[1]TaxYear2025!$A$2:$J$433,5,FALSE)</f>
        <v>1.6129</v>
      </c>
      <c r="AO377" s="54">
        <f>VLOOKUP($BK377,[1]TaxYear2025!$A$2:$J$433,6,FALSE)</f>
        <v>0.89</v>
      </c>
      <c r="AP377" s="55">
        <f>VLOOKUP($BK377,[1]TaxYear2025!$A$2:$J$433,7,FALSE)</f>
        <v>0</v>
      </c>
      <c r="AQ377" s="56">
        <f t="shared" si="56"/>
        <v>0</v>
      </c>
      <c r="AR377" s="56">
        <f t="shared" si="56"/>
        <v>0</v>
      </c>
      <c r="AS377" s="56">
        <f t="shared" si="56"/>
        <v>0</v>
      </c>
      <c r="AT377" s="57">
        <f t="shared" si="57"/>
        <v>4.0204046342728672E-2</v>
      </c>
      <c r="AU377" s="56">
        <f t="shared" si="57"/>
        <v>-8.4810448647276715E-5</v>
      </c>
      <c r="AV377" s="58">
        <f t="shared" si="57"/>
        <v>0</v>
      </c>
      <c r="AW377" s="56">
        <f t="shared" si="58"/>
        <v>0</v>
      </c>
      <c r="AX377" s="56">
        <f t="shared" si="58"/>
        <v>0</v>
      </c>
      <c r="AY377" s="58">
        <f t="shared" si="58"/>
        <v>0</v>
      </c>
      <c r="AZ377" s="56">
        <f t="shared" si="59"/>
        <v>0</v>
      </c>
      <c r="BA377" s="56">
        <f t="shared" si="59"/>
        <v>0.10262934690415615</v>
      </c>
      <c r="BB377" s="58">
        <f t="shared" si="59"/>
        <v>0</v>
      </c>
      <c r="BC377" s="56">
        <f t="shared" si="55"/>
        <v>3.7403374615576412E-2</v>
      </c>
      <c r="BD377" s="56">
        <f t="shared" si="55"/>
        <v>0</v>
      </c>
      <c r="BE377" s="58">
        <f t="shared" si="55"/>
        <v>0</v>
      </c>
      <c r="BF377" s="56">
        <f t="shared" si="54"/>
        <v>0</v>
      </c>
      <c r="BG377" s="56">
        <f t="shared" si="54"/>
        <v>-4.4923629829285439E-4</v>
      </c>
      <c r="BH377" s="58">
        <f t="shared" si="54"/>
        <v>0</v>
      </c>
      <c r="BJ377" s="18" t="s">
        <v>297</v>
      </c>
      <c r="BK377" s="18" t="str">
        <f t="shared" si="53"/>
        <v>082SULLIVANBLUFF CITY</v>
      </c>
    </row>
    <row r="378" spans="1:63" x14ac:dyDescent="0.25">
      <c r="A378" s="18" t="s">
        <v>298</v>
      </c>
      <c r="B378" s="18" t="s">
        <v>650</v>
      </c>
      <c r="D378" s="53">
        <f>VLOOKUP($BK378,[1]TaxYear2019!$A$2:$J$433,5,FALSE)</f>
        <v>2.57</v>
      </c>
      <c r="E378" s="54">
        <f>VLOOKUP($BK378,[1]TaxYear2019!$A$2:$J$433,6,FALSE)</f>
        <v>2.1612</v>
      </c>
      <c r="F378" s="55">
        <f>VLOOKUP($BK378,[1]TaxYear2019!$A$2:$J$433,7,FALSE)</f>
        <v>0</v>
      </c>
      <c r="J378" s="54">
        <f>VLOOKUP($BK378,[1]TaxYear2020!$A$2:$J$433,5,FALSE)</f>
        <v>2.57</v>
      </c>
      <c r="K378" s="54">
        <f>VLOOKUP($BK378,[1]TaxYear2020!$A$2:$J$433,6,FALSE)</f>
        <v>2.1612</v>
      </c>
      <c r="L378" s="55">
        <f>VLOOKUP($BK378,[1]TaxYear2020!$A$2:$J$433,7,FALSE)</f>
        <v>0</v>
      </c>
      <c r="M378" s="53">
        <v>2.3132000000000001</v>
      </c>
      <c r="N378" s="54">
        <v>1.9863</v>
      </c>
      <c r="P378" s="54">
        <f>VLOOKUP($BK378,[1]TaxYear2021!$A$2:$J$433,5,FALSE)</f>
        <v>2.4062000000000001</v>
      </c>
      <c r="Q378" s="54">
        <f>VLOOKUP($BK378,[1]TaxYear2021!$A$2:$J$433,6,FALSE)</f>
        <v>1.9863</v>
      </c>
      <c r="R378" s="54">
        <f>VLOOKUP($BK378,[1]TaxYear2021!$A$2:$J$433,7,FALSE)</f>
        <v>0</v>
      </c>
      <c r="V378" s="54">
        <f>VLOOKUP($BK378,[1]TaxYear2022!$A$2:$J$433,5,FALSE)</f>
        <v>2.4062000000000001</v>
      </c>
      <c r="W378" s="54">
        <f>VLOOKUP($BK378,[1]TaxYear2022!$A$2:$J$433,6,FALSE)</f>
        <v>1.9863</v>
      </c>
      <c r="X378" s="55">
        <f>VLOOKUP($BK378,[1]TaxYear2022!$A$2:$J$433,7,FALSE)</f>
        <v>0</v>
      </c>
      <c r="AB378" s="54">
        <f>VLOOKUP($BK378,[1]TaxYear2023!$A$2:$J$433,5,FALSE)</f>
        <v>2.4062000000000001</v>
      </c>
      <c r="AC378" s="54">
        <f>VLOOKUP($BK378,[1]TaxYear2023!$A$2:$J$433,6,FALSE)</f>
        <v>1.9863</v>
      </c>
      <c r="AD378" s="55">
        <f>VLOOKUP($BK378,[1]TaxYear2023!$A$2:$J$433,7,FALSE)</f>
        <v>0</v>
      </c>
      <c r="AH378" s="54">
        <f>VLOOKUP($BK378,[1]TaxYear2024!$A$2:$J$433,5,FALSE)</f>
        <v>2.4962</v>
      </c>
      <c r="AI378" s="54">
        <f>VLOOKUP($BK378,[1]TaxYear2024!$A$2:$J$433,6,FALSE)</f>
        <v>2.25</v>
      </c>
      <c r="AJ378" s="55">
        <f>VLOOKUP($BK378,[1]TaxYear2024!$A$2:$J$433,7,FALSE)</f>
        <v>0</v>
      </c>
      <c r="AK378" s="53">
        <v>1.6129</v>
      </c>
      <c r="AL378" s="54">
        <v>1.5397000000000001</v>
      </c>
      <c r="AN378" s="54">
        <f>VLOOKUP($BK378,[1]TaxYear2025!$A$2:$J$433,5,FALSE)</f>
        <v>1.6129</v>
      </c>
      <c r="AO378" s="54">
        <f>VLOOKUP($BK378,[1]TaxYear2025!$A$2:$J$433,6,FALSE)</f>
        <v>1.845</v>
      </c>
      <c r="AP378" s="55">
        <f>VLOOKUP($BK378,[1]TaxYear2025!$A$2:$J$433,7,FALSE)</f>
        <v>0</v>
      </c>
      <c r="AQ378" s="56">
        <f t="shared" si="56"/>
        <v>0</v>
      </c>
      <c r="AR378" s="56">
        <f t="shared" si="56"/>
        <v>0</v>
      </c>
      <c r="AS378" s="56">
        <f t="shared" si="56"/>
        <v>0</v>
      </c>
      <c r="AT378" s="57">
        <f t="shared" si="57"/>
        <v>4.0204046342728672E-2</v>
      </c>
      <c r="AU378" s="56">
        <f t="shared" si="57"/>
        <v>0</v>
      </c>
      <c r="AV378" s="58">
        <f t="shared" si="57"/>
        <v>0</v>
      </c>
      <c r="AW378" s="56">
        <f t="shared" si="58"/>
        <v>0</v>
      </c>
      <c r="AX378" s="56">
        <f t="shared" si="58"/>
        <v>0</v>
      </c>
      <c r="AY378" s="58">
        <f t="shared" si="58"/>
        <v>0</v>
      </c>
      <c r="AZ378" s="56">
        <f t="shared" si="59"/>
        <v>0</v>
      </c>
      <c r="BA378" s="56">
        <f t="shared" si="59"/>
        <v>0</v>
      </c>
      <c r="BB378" s="58">
        <f t="shared" si="59"/>
        <v>0</v>
      </c>
      <c r="BC378" s="56">
        <f t="shared" si="55"/>
        <v>3.7403374615576412E-2</v>
      </c>
      <c r="BD378" s="56">
        <f t="shared" si="55"/>
        <v>0.13275940190303581</v>
      </c>
      <c r="BE378" s="58">
        <f t="shared" si="55"/>
        <v>0</v>
      </c>
      <c r="BF378" s="56">
        <f t="shared" si="54"/>
        <v>0</v>
      </c>
      <c r="BG378" s="56">
        <f t="shared" si="54"/>
        <v>0.19828538026888354</v>
      </c>
      <c r="BH378" s="58">
        <f t="shared" si="54"/>
        <v>0</v>
      </c>
      <c r="BJ378" s="18" t="s">
        <v>297</v>
      </c>
      <c r="BK378" s="18" t="str">
        <f t="shared" si="53"/>
        <v>082SULLIVANBRISTOL</v>
      </c>
    </row>
    <row r="379" spans="1:63" x14ac:dyDescent="0.25">
      <c r="A379" s="18" t="s">
        <v>298</v>
      </c>
      <c r="B379" s="18" t="s">
        <v>407</v>
      </c>
      <c r="D379" s="53">
        <f>VLOOKUP($BK379,[1]TaxYear2019!$A$2:$J$433,5,FALSE)</f>
        <v>2.57</v>
      </c>
      <c r="E379" s="54">
        <f>VLOOKUP($BK379,[1]TaxYear2019!$A$2:$J$433,6,FALSE)</f>
        <v>1.95</v>
      </c>
      <c r="F379" s="55">
        <f>VLOOKUP($BK379,[1]TaxYear2019!$A$2:$J$433,7,FALSE)</f>
        <v>0</v>
      </c>
      <c r="J379" s="54">
        <f>VLOOKUP($BK379,[1]TaxYear2020!$A$2:$J$433,5,FALSE)</f>
        <v>2.57</v>
      </c>
      <c r="K379" s="54">
        <f>VLOOKUP($BK379,[1]TaxYear2020!$A$2:$J$433,6,FALSE)</f>
        <v>1.95</v>
      </c>
      <c r="L379" s="55">
        <f>VLOOKUP($BK379,[1]TaxYear2020!$A$2:$J$433,7,FALSE)</f>
        <v>0</v>
      </c>
      <c r="M379" s="53">
        <v>2.3132000000000001</v>
      </c>
      <c r="N379" s="54">
        <v>1.5505</v>
      </c>
      <c r="P379" s="54">
        <f>VLOOKUP($BK379,[1]TaxYear2021!$A$2:$J$433,5,FALSE)</f>
        <v>2.4062000000000001</v>
      </c>
      <c r="Q379" s="54">
        <f>VLOOKUP($BK379,[1]TaxYear2021!$A$2:$J$433,6,FALSE)</f>
        <v>1.55</v>
      </c>
      <c r="R379" s="54">
        <f>VLOOKUP($BK379,[1]TaxYear2021!$A$2:$J$433,7,FALSE)</f>
        <v>0</v>
      </c>
      <c r="V379" s="54">
        <f>VLOOKUP($BK379,[1]TaxYear2022!$A$2:$J$433,5,FALSE)</f>
        <v>2.4062000000000001</v>
      </c>
      <c r="W379" s="54">
        <f>VLOOKUP($BK379,[1]TaxYear2022!$A$2:$J$433,6,FALSE)</f>
        <v>1.55</v>
      </c>
      <c r="X379" s="55">
        <f>VLOOKUP($BK379,[1]TaxYear2022!$A$2:$J$433,7,FALSE)</f>
        <v>0</v>
      </c>
      <c r="AB379" s="54">
        <f>VLOOKUP($BK379,[1]TaxYear2023!$A$2:$J$433,5,FALSE)</f>
        <v>2.4062000000000001</v>
      </c>
      <c r="AC379" s="54">
        <f>VLOOKUP($BK379,[1]TaxYear2023!$A$2:$J$433,6,FALSE)</f>
        <v>1.8</v>
      </c>
      <c r="AD379" s="55">
        <f>VLOOKUP($BK379,[1]TaxYear2023!$A$2:$J$433,7,FALSE)</f>
        <v>0</v>
      </c>
      <c r="AH379" s="54">
        <f>VLOOKUP($BK379,[1]TaxYear2024!$A$2:$J$433,5,FALSE)</f>
        <v>2.4962</v>
      </c>
      <c r="AI379" s="54">
        <f>VLOOKUP($BK379,[1]TaxYear2024!$A$2:$J$433,6,FALSE)</f>
        <v>2.0297999999999998</v>
      </c>
      <c r="AJ379" s="55">
        <f>VLOOKUP($BK379,[1]TaxYear2024!$A$2:$J$433,7,FALSE)</f>
        <v>0</v>
      </c>
      <c r="AK379" s="53">
        <v>1.6129</v>
      </c>
      <c r="AL379" s="54">
        <v>1.3785000000000001</v>
      </c>
      <c r="AN379" s="54">
        <f>VLOOKUP($BK379,[1]TaxYear2025!$A$2:$J$433,5,FALSE)</f>
        <v>1.6129</v>
      </c>
      <c r="AO379" s="54">
        <f>VLOOKUP($BK379,[1]TaxYear2025!$A$2:$J$433,6,FALSE)</f>
        <v>1.3785000000000001</v>
      </c>
      <c r="AP379" s="55">
        <f>VLOOKUP($BK379,[1]TaxYear2025!$A$2:$J$433,7,FALSE)</f>
        <v>0</v>
      </c>
      <c r="AQ379" s="56">
        <f t="shared" si="56"/>
        <v>0</v>
      </c>
      <c r="AR379" s="56">
        <f t="shared" si="56"/>
        <v>0</v>
      </c>
      <c r="AS379" s="56">
        <f t="shared" si="56"/>
        <v>0</v>
      </c>
      <c r="AT379" s="57">
        <f t="shared" si="57"/>
        <v>4.0204046342728672E-2</v>
      </c>
      <c r="AU379" s="56">
        <f t="shared" si="57"/>
        <v>-3.2247662044493364E-4</v>
      </c>
      <c r="AV379" s="58">
        <f t="shared" si="57"/>
        <v>0</v>
      </c>
      <c r="AW379" s="56">
        <f t="shared" si="58"/>
        <v>0</v>
      </c>
      <c r="AX379" s="56">
        <f t="shared" si="58"/>
        <v>0</v>
      </c>
      <c r="AY379" s="58">
        <f t="shared" si="58"/>
        <v>0</v>
      </c>
      <c r="AZ379" s="56">
        <f t="shared" si="59"/>
        <v>0</v>
      </c>
      <c r="BA379" s="56">
        <f t="shared" si="59"/>
        <v>0.16129032258064524</v>
      </c>
      <c r="BB379" s="58">
        <f t="shared" si="59"/>
        <v>0</v>
      </c>
      <c r="BC379" s="56">
        <f t="shared" si="55"/>
        <v>3.7403374615576412E-2</v>
      </c>
      <c r="BD379" s="56">
        <f t="shared" si="55"/>
        <v>0.1276666666666666</v>
      </c>
      <c r="BE379" s="58">
        <f t="shared" si="55"/>
        <v>0</v>
      </c>
      <c r="BF379" s="56">
        <f t="shared" si="54"/>
        <v>0</v>
      </c>
      <c r="BG379" s="56">
        <f t="shared" si="54"/>
        <v>0</v>
      </c>
      <c r="BH379" s="58">
        <f t="shared" si="54"/>
        <v>0</v>
      </c>
      <c r="BJ379" s="18" t="s">
        <v>297</v>
      </c>
      <c r="BK379" s="18" t="str">
        <f t="shared" si="53"/>
        <v>082SULLIVANJOHNSON CITY</v>
      </c>
    </row>
    <row r="380" spans="1:63" x14ac:dyDescent="0.25">
      <c r="A380" s="18" t="s">
        <v>298</v>
      </c>
      <c r="B380" s="18" t="s">
        <v>513</v>
      </c>
      <c r="D380" s="53">
        <f>VLOOKUP($BK380,[1]TaxYear2019!$A$2:$J$433,5,FALSE)</f>
        <v>2.57</v>
      </c>
      <c r="E380" s="54">
        <f>VLOOKUP($BK380,[1]TaxYear2019!$A$2:$J$433,6,FALSE)</f>
        <v>2.0642999999999998</v>
      </c>
      <c r="F380" s="55">
        <f>VLOOKUP($BK380,[1]TaxYear2019!$A$2:$J$433,7,FALSE)</f>
        <v>0</v>
      </c>
      <c r="J380" s="54">
        <f>VLOOKUP($BK380,[1]TaxYear2020!$A$2:$J$433,5,FALSE)</f>
        <v>2.57</v>
      </c>
      <c r="K380" s="54">
        <f>VLOOKUP($BK380,[1]TaxYear2020!$A$2:$J$433,6,FALSE)</f>
        <v>2.0642999999999998</v>
      </c>
      <c r="L380" s="55">
        <f>VLOOKUP($BK380,[1]TaxYear2020!$A$2:$J$433,7,FALSE)</f>
        <v>0</v>
      </c>
      <c r="M380" s="53">
        <v>2.3132000000000001</v>
      </c>
      <c r="N380" s="54">
        <v>1.8783000000000001</v>
      </c>
      <c r="P380" s="54">
        <f>VLOOKUP($BK380,[1]TaxYear2021!$A$2:$J$433,5,FALSE)</f>
        <v>2.4062000000000001</v>
      </c>
      <c r="Q380" s="54">
        <f>VLOOKUP($BK380,[1]TaxYear2021!$A$2:$J$433,6,FALSE)</f>
        <v>1.8783000000000001</v>
      </c>
      <c r="R380" s="54">
        <f>VLOOKUP($BK380,[1]TaxYear2021!$A$2:$J$433,7,FALSE)</f>
        <v>0</v>
      </c>
      <c r="V380" s="54">
        <f>VLOOKUP($BK380,[1]TaxYear2022!$A$2:$J$433,5,FALSE)</f>
        <v>2.4062000000000001</v>
      </c>
      <c r="W380" s="54">
        <f>VLOOKUP($BK380,[1]TaxYear2022!$A$2:$J$433,6,FALSE)</f>
        <v>1.9983</v>
      </c>
      <c r="X380" s="55">
        <f>VLOOKUP($BK380,[1]TaxYear2022!$A$2:$J$433,7,FALSE)</f>
        <v>0</v>
      </c>
      <c r="AB380" s="54">
        <f>VLOOKUP($BK380,[1]TaxYear2023!$A$2:$J$433,5,FALSE)</f>
        <v>2.4062000000000001</v>
      </c>
      <c r="AC380" s="54">
        <f>VLOOKUP($BK380,[1]TaxYear2023!$A$2:$J$433,6,FALSE)</f>
        <v>1.9983</v>
      </c>
      <c r="AD380" s="55">
        <f>VLOOKUP($BK380,[1]TaxYear2023!$A$2:$J$433,7,FALSE)</f>
        <v>0</v>
      </c>
      <c r="AH380" s="54">
        <f>VLOOKUP($BK380,[1]TaxYear2024!$A$2:$J$433,5,FALSE)</f>
        <v>2.4962</v>
      </c>
      <c r="AI380" s="54">
        <f>VLOOKUP($BK380,[1]TaxYear2024!$A$2:$J$433,6,FALSE)</f>
        <v>1.9983</v>
      </c>
      <c r="AJ380" s="55">
        <f>VLOOKUP($BK380,[1]TaxYear2024!$A$2:$J$433,7,FALSE)</f>
        <v>0</v>
      </c>
      <c r="AK380" s="53">
        <v>1.6129</v>
      </c>
      <c r="AL380" s="54">
        <v>1.3472999999999999</v>
      </c>
      <c r="AN380" s="54">
        <f>VLOOKUP($BK380,[1]TaxYear2025!$A$2:$J$433,5,FALSE)</f>
        <v>1.6129</v>
      </c>
      <c r="AO380" s="54">
        <f>VLOOKUP($BK380,[1]TaxYear2025!$A$2:$J$433,6,FALSE)</f>
        <v>1.6773</v>
      </c>
      <c r="AP380" s="55">
        <f>VLOOKUP($BK380,[1]TaxYear2025!$A$2:$J$433,7,FALSE)</f>
        <v>0</v>
      </c>
      <c r="AQ380" s="56">
        <f t="shared" si="56"/>
        <v>0</v>
      </c>
      <c r="AR380" s="56">
        <f t="shared" si="56"/>
        <v>0</v>
      </c>
      <c r="AS380" s="56">
        <f t="shared" si="56"/>
        <v>0</v>
      </c>
      <c r="AT380" s="57">
        <f t="shared" si="57"/>
        <v>4.0204046342728672E-2</v>
      </c>
      <c r="AU380" s="56">
        <f t="shared" si="57"/>
        <v>0</v>
      </c>
      <c r="AV380" s="58">
        <f t="shared" si="57"/>
        <v>0</v>
      </c>
      <c r="AW380" s="56">
        <f t="shared" si="58"/>
        <v>0</v>
      </c>
      <c r="AX380" s="56">
        <f t="shared" si="58"/>
        <v>6.3887557898099301E-2</v>
      </c>
      <c r="AY380" s="58">
        <f t="shared" si="58"/>
        <v>0</v>
      </c>
      <c r="AZ380" s="56">
        <f t="shared" si="59"/>
        <v>0</v>
      </c>
      <c r="BA380" s="56">
        <f t="shared" si="59"/>
        <v>0</v>
      </c>
      <c r="BB380" s="58">
        <f t="shared" si="59"/>
        <v>0</v>
      </c>
      <c r="BC380" s="56">
        <f t="shared" si="55"/>
        <v>3.7403374615576412E-2</v>
      </c>
      <c r="BD380" s="56">
        <f t="shared" si="55"/>
        <v>0</v>
      </c>
      <c r="BE380" s="58">
        <f t="shared" si="55"/>
        <v>0</v>
      </c>
      <c r="BF380" s="56">
        <f t="shared" si="54"/>
        <v>0</v>
      </c>
      <c r="BG380" s="56">
        <f t="shared" si="54"/>
        <v>0.24493431307058566</v>
      </c>
      <c r="BH380" s="58">
        <f t="shared" si="54"/>
        <v>0</v>
      </c>
      <c r="BJ380" s="18" t="s">
        <v>297</v>
      </c>
      <c r="BK380" s="18" t="str">
        <f t="shared" si="53"/>
        <v>082SULLIVANKINGSPORT</v>
      </c>
    </row>
    <row r="381" spans="1:63" x14ac:dyDescent="0.25">
      <c r="A381" s="18" t="s">
        <v>298</v>
      </c>
      <c r="D381" s="53">
        <f>VLOOKUP($BK381,[1]TaxYear2019!$A$2:$J$433,5,FALSE)</f>
        <v>2.57</v>
      </c>
      <c r="E381" s="54">
        <f>VLOOKUP($BK381,[1]TaxYear2019!$A$2:$J$433,6,FALSE)</f>
        <v>0</v>
      </c>
      <c r="F381" s="55">
        <f>VLOOKUP($BK381,[1]TaxYear2019!$A$2:$J$433,7,FALSE)</f>
        <v>0</v>
      </c>
      <c r="J381" s="54">
        <f>VLOOKUP($BK381,[1]TaxYear2020!$A$2:$J$433,5,FALSE)</f>
        <v>2.57</v>
      </c>
      <c r="K381" s="54">
        <f>VLOOKUP($BK381,[1]TaxYear2020!$A$2:$J$433,6,FALSE)</f>
        <v>0</v>
      </c>
      <c r="L381" s="55">
        <f>VLOOKUP($BK381,[1]TaxYear2020!$A$2:$J$433,7,FALSE)</f>
        <v>0</v>
      </c>
      <c r="M381" s="53">
        <v>2.3132000000000001</v>
      </c>
      <c r="P381" s="54">
        <f>VLOOKUP($BK381,[1]TaxYear2021!$A$2:$J$433,5,FALSE)</f>
        <v>2.4062000000000001</v>
      </c>
      <c r="Q381" s="54">
        <f>VLOOKUP($BK381,[1]TaxYear2021!$A$2:$J$433,6,FALSE)</f>
        <v>0</v>
      </c>
      <c r="R381" s="54">
        <f>VLOOKUP($BK381,[1]TaxYear2021!$A$2:$J$433,7,FALSE)</f>
        <v>0</v>
      </c>
      <c r="V381" s="54">
        <f>VLOOKUP($BK381,[1]TaxYear2022!$A$2:$J$433,5,FALSE)</f>
        <v>2.4062000000000001</v>
      </c>
      <c r="W381" s="54">
        <f>VLOOKUP($BK381,[1]TaxYear2022!$A$2:$J$433,6,FALSE)</f>
        <v>0</v>
      </c>
      <c r="X381" s="55">
        <f>VLOOKUP($BK381,[1]TaxYear2022!$A$2:$J$433,7,FALSE)</f>
        <v>0</v>
      </c>
      <c r="AB381" s="54">
        <f>VLOOKUP($BK381,[1]TaxYear2023!$A$2:$J$433,5,FALSE)</f>
        <v>2.4062000000000001</v>
      </c>
      <c r="AC381" s="54">
        <f>VLOOKUP($BK381,[1]TaxYear2023!$A$2:$J$433,6,FALSE)</f>
        <v>0</v>
      </c>
      <c r="AD381" s="55">
        <f>VLOOKUP($BK381,[1]TaxYear2023!$A$2:$J$433,7,FALSE)</f>
        <v>0</v>
      </c>
      <c r="AH381" s="54">
        <f>VLOOKUP($BK381,[1]TaxYear2024!$A$2:$J$433,5,FALSE)</f>
        <v>2.4962</v>
      </c>
      <c r="AI381" s="54">
        <f>VLOOKUP($BK381,[1]TaxYear2024!$A$2:$J$433,6,FALSE)</f>
        <v>0</v>
      </c>
      <c r="AJ381" s="55">
        <f>VLOOKUP($BK381,[1]TaxYear2024!$A$2:$J$433,7,FALSE)</f>
        <v>0</v>
      </c>
      <c r="AK381" s="53">
        <v>1.6129</v>
      </c>
      <c r="AN381" s="54">
        <f>VLOOKUP($BK381,[1]TaxYear2025!$A$2:$J$433,5,FALSE)</f>
        <v>1.6129</v>
      </c>
      <c r="AO381" s="54">
        <f>VLOOKUP($BK381,[1]TaxYear2025!$A$2:$J$433,6,FALSE)</f>
        <v>0</v>
      </c>
      <c r="AP381" s="55">
        <f>VLOOKUP($BK381,[1]TaxYear2025!$A$2:$J$433,7,FALSE)</f>
        <v>0</v>
      </c>
      <c r="AQ381" s="56">
        <f t="shared" si="56"/>
        <v>0</v>
      </c>
      <c r="AR381" s="56">
        <f t="shared" si="56"/>
        <v>0</v>
      </c>
      <c r="AS381" s="56">
        <f t="shared" si="56"/>
        <v>0</v>
      </c>
      <c r="AT381" s="57">
        <f t="shared" si="57"/>
        <v>4.0204046342728672E-2</v>
      </c>
      <c r="AU381" s="56">
        <f t="shared" si="57"/>
        <v>0</v>
      </c>
      <c r="AV381" s="58">
        <f t="shared" si="57"/>
        <v>0</v>
      </c>
      <c r="AW381" s="56">
        <f t="shared" si="58"/>
        <v>0</v>
      </c>
      <c r="AX381" s="56">
        <f t="shared" si="58"/>
        <v>0</v>
      </c>
      <c r="AY381" s="58">
        <f t="shared" si="58"/>
        <v>0</v>
      </c>
      <c r="AZ381" s="56">
        <f t="shared" si="59"/>
        <v>0</v>
      </c>
      <c r="BA381" s="56">
        <f t="shared" si="59"/>
        <v>0</v>
      </c>
      <c r="BB381" s="58">
        <f t="shared" si="59"/>
        <v>0</v>
      </c>
      <c r="BC381" s="56">
        <f t="shared" si="55"/>
        <v>3.7403374615576412E-2</v>
      </c>
      <c r="BD381" s="56">
        <f t="shared" si="55"/>
        <v>0</v>
      </c>
      <c r="BE381" s="58">
        <f t="shared" si="55"/>
        <v>0</v>
      </c>
      <c r="BF381" s="56">
        <f t="shared" si="54"/>
        <v>0</v>
      </c>
      <c r="BG381" s="56">
        <f t="shared" si="54"/>
        <v>0</v>
      </c>
      <c r="BH381" s="58">
        <f t="shared" si="54"/>
        <v>0</v>
      </c>
      <c r="BJ381" s="18" t="s">
        <v>297</v>
      </c>
      <c r="BK381" s="18" t="str">
        <f t="shared" si="53"/>
        <v>082SULLIVAN</v>
      </c>
    </row>
    <row r="382" spans="1:63" x14ac:dyDescent="0.25">
      <c r="A382" s="18" t="s">
        <v>302</v>
      </c>
      <c r="B382" s="18" t="s">
        <v>651</v>
      </c>
      <c r="D382" s="53">
        <f>VLOOKUP($BK382,[1]TaxYear2019!$A$2:$J$433,5,FALSE)</f>
        <v>2.262</v>
      </c>
      <c r="E382" s="54">
        <f>VLOOKUP($BK382,[1]TaxYear2019!$A$2:$J$433,6,FALSE)</f>
        <v>0.80010000000000003</v>
      </c>
      <c r="F382" s="55">
        <f>VLOOKUP($BK382,[1]TaxYear2019!$A$2:$J$433,7,FALSE)</f>
        <v>0</v>
      </c>
      <c r="J382" s="54">
        <f>VLOOKUP($BK382,[1]TaxYear2020!$A$2:$J$433,5,FALSE)</f>
        <v>2.262</v>
      </c>
      <c r="K382" s="54">
        <f>VLOOKUP($BK382,[1]TaxYear2020!$A$2:$J$433,6,FALSE)</f>
        <v>0.80010000000000003</v>
      </c>
      <c r="L382" s="55">
        <f>VLOOKUP($BK382,[1]TaxYear2020!$A$2:$J$433,7,FALSE)</f>
        <v>0</v>
      </c>
      <c r="P382" s="54">
        <f>VLOOKUP($BK382,[1]TaxYear2021!$A$2:$J$433,5,FALSE)</f>
        <v>2.262</v>
      </c>
      <c r="Q382" s="54">
        <f>VLOOKUP($BK382,[1]TaxYear2021!$A$2:$J$433,6,FALSE)</f>
        <v>0.80010000000000003</v>
      </c>
      <c r="R382" s="54">
        <f>VLOOKUP($BK382,[1]TaxYear2021!$A$2:$J$433,7,FALSE)</f>
        <v>0</v>
      </c>
      <c r="V382" s="54">
        <f>VLOOKUP($BK382,[1]TaxYear2022!$A$2:$J$433,5,FALSE)</f>
        <v>2.262</v>
      </c>
      <c r="W382" s="54">
        <f>VLOOKUP($BK382,[1]TaxYear2022!$A$2:$J$433,6,FALSE)</f>
        <v>0.80010000000000003</v>
      </c>
      <c r="X382" s="55">
        <f>VLOOKUP($BK382,[1]TaxYear2022!$A$2:$J$433,7,FALSE)</f>
        <v>0</v>
      </c>
      <c r="AB382" s="54">
        <f>VLOOKUP($BK382,[1]TaxYear2023!$A$2:$J$433,5,FALSE)</f>
        <v>2.2519999999999998</v>
      </c>
      <c r="AC382" s="54">
        <f>VLOOKUP($BK382,[1]TaxYear2023!$A$2:$J$433,6,FALSE)</f>
        <v>0.80010000000000003</v>
      </c>
      <c r="AD382" s="55">
        <f>VLOOKUP($BK382,[1]TaxYear2023!$A$2:$J$433,7,FALSE)</f>
        <v>0</v>
      </c>
      <c r="AE382" s="53">
        <v>1.421</v>
      </c>
      <c r="AF382" s="54">
        <v>0.52949999999999997</v>
      </c>
      <c r="AH382" s="54">
        <f>VLOOKUP($BK382,[1]TaxYear2024!$A$2:$J$433,5,FALSE)</f>
        <v>1.421</v>
      </c>
      <c r="AI382" s="54">
        <f>VLOOKUP($BK382,[1]TaxYear2024!$A$2:$J$433,6,FALSE)</f>
        <v>0.52949999999999997</v>
      </c>
      <c r="AJ382" s="55">
        <f>VLOOKUP($BK382,[1]TaxYear2024!$A$2:$J$433,7,FALSE)</f>
        <v>0</v>
      </c>
      <c r="AN382" s="54">
        <f>VLOOKUP($BK382,[1]TaxYear2025!$A$2:$J$433,5,FALSE)</f>
        <v>1.421</v>
      </c>
      <c r="AO382" s="54">
        <f>VLOOKUP($BK382,[1]TaxYear2025!$A$2:$J$433,6,FALSE)</f>
        <v>0.52949999999999997</v>
      </c>
      <c r="AP382" s="55">
        <f>VLOOKUP($BK382,[1]TaxYear2025!$A$2:$J$433,7,FALSE)</f>
        <v>0</v>
      </c>
      <c r="AQ382" s="56">
        <f t="shared" si="56"/>
        <v>0</v>
      </c>
      <c r="AR382" s="56">
        <f t="shared" si="56"/>
        <v>0</v>
      </c>
      <c r="AS382" s="56">
        <f t="shared" si="56"/>
        <v>0</v>
      </c>
      <c r="AT382" s="57">
        <f t="shared" si="57"/>
        <v>0</v>
      </c>
      <c r="AU382" s="56">
        <f t="shared" si="57"/>
        <v>0</v>
      </c>
      <c r="AV382" s="58">
        <f t="shared" si="57"/>
        <v>0</v>
      </c>
      <c r="AW382" s="56">
        <f t="shared" si="58"/>
        <v>0</v>
      </c>
      <c r="AX382" s="56">
        <f t="shared" si="58"/>
        <v>0</v>
      </c>
      <c r="AY382" s="58">
        <f t="shared" si="58"/>
        <v>0</v>
      </c>
      <c r="AZ382" s="56">
        <f t="shared" si="59"/>
        <v>-4.4208664898320871E-3</v>
      </c>
      <c r="BA382" s="56">
        <f t="shared" si="59"/>
        <v>0</v>
      </c>
      <c r="BB382" s="58">
        <f t="shared" si="59"/>
        <v>0</v>
      </c>
      <c r="BC382" s="56">
        <f t="shared" si="55"/>
        <v>0</v>
      </c>
      <c r="BD382" s="56">
        <f t="shared" si="55"/>
        <v>0</v>
      </c>
      <c r="BE382" s="58">
        <f t="shared" si="55"/>
        <v>0</v>
      </c>
      <c r="BF382" s="56">
        <f t="shared" si="54"/>
        <v>0</v>
      </c>
      <c r="BG382" s="56">
        <f t="shared" si="54"/>
        <v>0</v>
      </c>
      <c r="BH382" s="58">
        <f t="shared" si="54"/>
        <v>0</v>
      </c>
      <c r="BJ382" s="18" t="s">
        <v>301</v>
      </c>
      <c r="BK382" s="18" t="str">
        <f t="shared" si="53"/>
        <v>083SUMNERGALLATIN</v>
      </c>
    </row>
    <row r="383" spans="1:63" x14ac:dyDescent="0.25">
      <c r="A383" s="18" t="s">
        <v>302</v>
      </c>
      <c r="B383" s="18" t="s">
        <v>437</v>
      </c>
      <c r="D383" s="53">
        <f>VLOOKUP($BK383,[1]TaxYear2019!$A$2:$J$433,5,FALSE)</f>
        <v>2.262</v>
      </c>
      <c r="E383" s="54">
        <f>VLOOKUP($BK383,[1]TaxYear2019!$A$2:$J$433,6,FALSE)</f>
        <v>0.79</v>
      </c>
      <c r="F383" s="55">
        <f>VLOOKUP($BK383,[1]TaxYear2019!$A$2:$J$433,7,FALSE)</f>
        <v>0</v>
      </c>
      <c r="J383" s="54">
        <f>VLOOKUP($BK383,[1]TaxYear2020!$A$2:$J$433,5,FALSE)</f>
        <v>2.262</v>
      </c>
      <c r="K383" s="54">
        <f>VLOOKUP($BK383,[1]TaxYear2020!$A$2:$J$433,6,FALSE)</f>
        <v>0.79</v>
      </c>
      <c r="L383" s="55">
        <f>VLOOKUP($BK383,[1]TaxYear2020!$A$2:$J$433,7,FALSE)</f>
        <v>0</v>
      </c>
      <c r="P383" s="54">
        <f>VLOOKUP($BK383,[1]TaxYear2021!$A$2:$J$433,5,FALSE)</f>
        <v>2.262</v>
      </c>
      <c r="Q383" s="54">
        <f>VLOOKUP($BK383,[1]TaxYear2021!$A$2:$J$433,6,FALSE)</f>
        <v>0.80659999999999998</v>
      </c>
      <c r="R383" s="54">
        <f>VLOOKUP($BK383,[1]TaxYear2021!$A$2:$J$433,7,FALSE)</f>
        <v>0</v>
      </c>
      <c r="V383" s="54">
        <f>VLOOKUP($BK383,[1]TaxYear2022!$A$2:$J$433,5,FALSE)</f>
        <v>2.262</v>
      </c>
      <c r="W383" s="54">
        <f>VLOOKUP($BK383,[1]TaxYear2022!$A$2:$J$433,6,FALSE)</f>
        <v>0.80659999999999998</v>
      </c>
      <c r="X383" s="55">
        <f>VLOOKUP($BK383,[1]TaxYear2022!$A$2:$J$433,7,FALSE)</f>
        <v>0</v>
      </c>
      <c r="AB383" s="54">
        <f>VLOOKUP($BK383,[1]TaxYear2023!$A$2:$J$433,5,FALSE)</f>
        <v>2.2519999999999998</v>
      </c>
      <c r="AC383" s="54">
        <f>VLOOKUP($BK383,[1]TaxYear2023!$A$2:$J$433,6,FALSE)</f>
        <v>0.80659999999999998</v>
      </c>
      <c r="AD383" s="55">
        <f>VLOOKUP($BK383,[1]TaxYear2023!$A$2:$J$433,7,FALSE)</f>
        <v>0</v>
      </c>
      <c r="AE383" s="53">
        <v>1.421</v>
      </c>
      <c r="AF383" s="54">
        <v>0.50619999999999998</v>
      </c>
      <c r="AH383" s="54">
        <f>VLOOKUP($BK383,[1]TaxYear2024!$A$2:$J$433,5,FALSE)</f>
        <v>1.421</v>
      </c>
      <c r="AI383" s="54">
        <f>VLOOKUP($BK383,[1]TaxYear2024!$A$2:$J$433,6,FALSE)</f>
        <v>0.50619999999999998</v>
      </c>
      <c r="AJ383" s="55">
        <f>VLOOKUP($BK383,[1]TaxYear2024!$A$2:$J$433,7,FALSE)</f>
        <v>0</v>
      </c>
      <c r="AN383" s="54">
        <f>VLOOKUP($BK383,[1]TaxYear2025!$A$2:$J$433,5,FALSE)</f>
        <v>1.421</v>
      </c>
      <c r="AO383" s="54">
        <f>VLOOKUP($BK383,[1]TaxYear2025!$A$2:$J$433,6,FALSE)</f>
        <v>0.50680000000000003</v>
      </c>
      <c r="AP383" s="55">
        <f>VLOOKUP($BK383,[1]TaxYear2025!$A$2:$J$433,7,FALSE)</f>
        <v>0</v>
      </c>
      <c r="AQ383" s="56">
        <f t="shared" si="56"/>
        <v>0</v>
      </c>
      <c r="AR383" s="56">
        <f t="shared" si="56"/>
        <v>0</v>
      </c>
      <c r="AS383" s="56">
        <f t="shared" si="56"/>
        <v>0</v>
      </c>
      <c r="AT383" s="57">
        <f t="shared" si="57"/>
        <v>0</v>
      </c>
      <c r="AU383" s="56">
        <f t="shared" si="57"/>
        <v>2.1012658227848036E-2</v>
      </c>
      <c r="AV383" s="58">
        <f t="shared" si="57"/>
        <v>0</v>
      </c>
      <c r="AW383" s="56">
        <f t="shared" si="58"/>
        <v>0</v>
      </c>
      <c r="AX383" s="56">
        <f t="shared" si="58"/>
        <v>0</v>
      </c>
      <c r="AY383" s="58">
        <f t="shared" si="58"/>
        <v>0</v>
      </c>
      <c r="AZ383" s="56">
        <f t="shared" si="59"/>
        <v>-4.4208664898320871E-3</v>
      </c>
      <c r="BA383" s="56">
        <f t="shared" si="59"/>
        <v>0</v>
      </c>
      <c r="BB383" s="58">
        <f t="shared" si="59"/>
        <v>0</v>
      </c>
      <c r="BC383" s="56">
        <f t="shared" si="55"/>
        <v>0</v>
      </c>
      <c r="BD383" s="56">
        <f t="shared" si="55"/>
        <v>0</v>
      </c>
      <c r="BE383" s="58">
        <f t="shared" si="55"/>
        <v>0</v>
      </c>
      <c r="BF383" s="56">
        <f t="shared" si="54"/>
        <v>0</v>
      </c>
      <c r="BG383" s="56">
        <f t="shared" si="54"/>
        <v>1.1853022520744716E-3</v>
      </c>
      <c r="BH383" s="58">
        <f t="shared" si="54"/>
        <v>0</v>
      </c>
      <c r="BJ383" s="18" t="s">
        <v>301</v>
      </c>
      <c r="BK383" s="18" t="str">
        <f t="shared" si="53"/>
        <v>083SUMNERGOODLETTSVILLE</v>
      </c>
    </row>
    <row r="384" spans="1:63" x14ac:dyDescent="0.25">
      <c r="A384" s="18" t="s">
        <v>302</v>
      </c>
      <c r="B384" s="18" t="s">
        <v>652</v>
      </c>
      <c r="D384" s="53">
        <f>VLOOKUP($BK384,[1]TaxYear2019!$A$2:$J$433,5,FALSE)</f>
        <v>2.262</v>
      </c>
      <c r="E384" s="54">
        <f>VLOOKUP($BK384,[1]TaxYear2019!$A$2:$J$433,6,FALSE)</f>
        <v>0.91869999999999996</v>
      </c>
      <c r="F384" s="55">
        <f>VLOOKUP($BK384,[1]TaxYear2019!$A$2:$J$433,7,FALSE)</f>
        <v>0</v>
      </c>
      <c r="J384" s="54">
        <f>VLOOKUP($BK384,[1]TaxYear2020!$A$2:$J$433,5,FALSE)</f>
        <v>2.262</v>
      </c>
      <c r="K384" s="54">
        <f>VLOOKUP($BK384,[1]TaxYear2020!$A$2:$J$433,6,FALSE)</f>
        <v>0.91869999999999996</v>
      </c>
      <c r="L384" s="55">
        <f>VLOOKUP($BK384,[1]TaxYear2020!$A$2:$J$433,7,FALSE)</f>
        <v>0</v>
      </c>
      <c r="P384" s="54">
        <f>VLOOKUP($BK384,[1]TaxYear2021!$A$2:$J$433,5,FALSE)</f>
        <v>2.262</v>
      </c>
      <c r="Q384" s="54">
        <f>VLOOKUP($BK384,[1]TaxYear2021!$A$2:$J$433,6,FALSE)</f>
        <v>0.91869999999999996</v>
      </c>
      <c r="R384" s="54">
        <f>VLOOKUP($BK384,[1]TaxYear2021!$A$2:$J$433,7,FALSE)</f>
        <v>0</v>
      </c>
      <c r="V384" s="54">
        <f>VLOOKUP($BK384,[1]TaxYear2022!$A$2:$J$433,5,FALSE)</f>
        <v>2.262</v>
      </c>
      <c r="W384" s="54">
        <f>VLOOKUP($BK384,[1]TaxYear2022!$A$2:$J$433,6,FALSE)</f>
        <v>0.91869999999999996</v>
      </c>
      <c r="X384" s="55">
        <f>VLOOKUP($BK384,[1]TaxYear2022!$A$2:$J$433,7,FALSE)</f>
        <v>0</v>
      </c>
      <c r="AB384" s="54">
        <f>VLOOKUP($BK384,[1]TaxYear2023!$A$2:$J$433,5,FALSE)</f>
        <v>2.2519999999999998</v>
      </c>
      <c r="AC384" s="54">
        <f>VLOOKUP($BK384,[1]TaxYear2023!$A$2:$J$433,6,FALSE)</f>
        <v>0.91869999999999996</v>
      </c>
      <c r="AD384" s="55">
        <f>VLOOKUP($BK384,[1]TaxYear2023!$A$2:$J$433,7,FALSE)</f>
        <v>0</v>
      </c>
      <c r="AE384" s="53">
        <v>1.421</v>
      </c>
      <c r="AF384" s="54">
        <v>0.58830000000000005</v>
      </c>
      <c r="AH384" s="54">
        <f>VLOOKUP($BK384,[1]TaxYear2024!$A$2:$J$433,5,FALSE)</f>
        <v>1.421</v>
      </c>
      <c r="AI384" s="54">
        <f>VLOOKUP($BK384,[1]TaxYear2024!$A$2:$J$433,6,FALSE)</f>
        <v>0.58830000000000005</v>
      </c>
      <c r="AJ384" s="55">
        <f>VLOOKUP($BK384,[1]TaxYear2024!$A$2:$J$433,7,FALSE)</f>
        <v>0</v>
      </c>
      <c r="AN384" s="54">
        <f>VLOOKUP($BK384,[1]TaxYear2025!$A$2:$J$433,5,FALSE)</f>
        <v>1.421</v>
      </c>
      <c r="AO384" s="54">
        <f>VLOOKUP($BK384,[1]TaxYear2025!$A$2:$J$433,6,FALSE)</f>
        <v>0.58830000000000005</v>
      </c>
      <c r="AP384" s="55">
        <f>VLOOKUP($BK384,[1]TaxYear2025!$A$2:$J$433,7,FALSE)</f>
        <v>0</v>
      </c>
      <c r="AQ384" s="56">
        <f t="shared" si="56"/>
        <v>0</v>
      </c>
      <c r="AR384" s="56">
        <f t="shared" si="56"/>
        <v>0</v>
      </c>
      <c r="AS384" s="56">
        <f t="shared" si="56"/>
        <v>0</v>
      </c>
      <c r="AT384" s="57">
        <f t="shared" si="57"/>
        <v>0</v>
      </c>
      <c r="AU384" s="56">
        <f t="shared" si="57"/>
        <v>0</v>
      </c>
      <c r="AV384" s="58">
        <f t="shared" si="57"/>
        <v>0</v>
      </c>
      <c r="AW384" s="56">
        <f t="shared" si="58"/>
        <v>0</v>
      </c>
      <c r="AX384" s="56">
        <f t="shared" si="58"/>
        <v>0</v>
      </c>
      <c r="AY384" s="58">
        <f t="shared" si="58"/>
        <v>0</v>
      </c>
      <c r="AZ384" s="56">
        <f t="shared" si="59"/>
        <v>-4.4208664898320871E-3</v>
      </c>
      <c r="BA384" s="56">
        <f t="shared" si="59"/>
        <v>0</v>
      </c>
      <c r="BB384" s="58">
        <f t="shared" si="59"/>
        <v>0</v>
      </c>
      <c r="BC384" s="56">
        <f t="shared" si="55"/>
        <v>0</v>
      </c>
      <c r="BD384" s="56">
        <f t="shared" si="55"/>
        <v>0</v>
      </c>
      <c r="BE384" s="58">
        <f t="shared" si="55"/>
        <v>0</v>
      </c>
      <c r="BF384" s="56">
        <f t="shared" si="54"/>
        <v>0</v>
      </c>
      <c r="BG384" s="56">
        <f t="shared" si="54"/>
        <v>0</v>
      </c>
      <c r="BH384" s="58">
        <f t="shared" si="54"/>
        <v>0</v>
      </c>
      <c r="BJ384" s="18" t="s">
        <v>301</v>
      </c>
      <c r="BK384" s="18" t="str">
        <f t="shared" si="53"/>
        <v>083SUMNERHENDERSONVILLE</v>
      </c>
    </row>
    <row r="385" spans="1:63" x14ac:dyDescent="0.25">
      <c r="A385" s="18" t="s">
        <v>302</v>
      </c>
      <c r="B385" s="18" t="s">
        <v>618</v>
      </c>
      <c r="D385" s="53">
        <f>VLOOKUP($BK385,[1]TaxYear2019!$A$2:$J$433,5,FALSE)</f>
        <v>2.262</v>
      </c>
      <c r="E385" s="54">
        <f>VLOOKUP($BK385,[1]TaxYear2019!$A$2:$J$433,6,FALSE)</f>
        <v>1</v>
      </c>
      <c r="F385" s="55">
        <f>VLOOKUP($BK385,[1]TaxYear2019!$A$2:$J$433,7,FALSE)</f>
        <v>0</v>
      </c>
      <c r="J385" s="54">
        <f>VLOOKUP($BK385,[1]TaxYear2020!$A$2:$J$433,5,FALSE)</f>
        <v>2.262</v>
      </c>
      <c r="K385" s="54">
        <f>VLOOKUP($BK385,[1]TaxYear2020!$A$2:$J$433,6,FALSE)</f>
        <v>1</v>
      </c>
      <c r="L385" s="55">
        <f>VLOOKUP($BK385,[1]TaxYear2020!$A$2:$J$433,7,FALSE)</f>
        <v>0</v>
      </c>
      <c r="P385" s="54">
        <f>VLOOKUP($BK385,[1]TaxYear2021!$A$2:$J$433,5,FALSE)</f>
        <v>2.262</v>
      </c>
      <c r="Q385" s="54">
        <f>VLOOKUP($BK385,[1]TaxYear2021!$A$2:$J$433,6,FALSE)</f>
        <v>1</v>
      </c>
      <c r="R385" s="54">
        <f>VLOOKUP($BK385,[1]TaxYear2021!$A$2:$J$433,7,FALSE)</f>
        <v>0</v>
      </c>
      <c r="V385" s="54">
        <f>VLOOKUP($BK385,[1]TaxYear2022!$A$2:$J$433,5,FALSE)</f>
        <v>2.262</v>
      </c>
      <c r="W385" s="54">
        <f>VLOOKUP($BK385,[1]TaxYear2022!$A$2:$J$433,6,FALSE)</f>
        <v>1</v>
      </c>
      <c r="X385" s="55">
        <f>VLOOKUP($BK385,[1]TaxYear2022!$A$2:$J$433,7,FALSE)</f>
        <v>0</v>
      </c>
      <c r="AB385" s="54">
        <f>VLOOKUP($BK385,[1]TaxYear2023!$A$2:$J$433,5,FALSE)</f>
        <v>2.2519999999999998</v>
      </c>
      <c r="AC385" s="54">
        <f>VLOOKUP($BK385,[1]TaxYear2023!$A$2:$J$433,6,FALSE)</f>
        <v>1</v>
      </c>
      <c r="AD385" s="55">
        <f>VLOOKUP($BK385,[1]TaxYear2023!$A$2:$J$433,7,FALSE)</f>
        <v>0</v>
      </c>
      <c r="AE385" s="53">
        <v>1.421</v>
      </c>
      <c r="AF385" s="54">
        <v>0.66979999999999995</v>
      </c>
      <c r="AH385" s="54">
        <f>VLOOKUP($BK385,[1]TaxYear2024!$A$2:$J$433,5,FALSE)</f>
        <v>1.421</v>
      </c>
      <c r="AI385" s="54">
        <f>VLOOKUP($BK385,[1]TaxYear2024!$A$2:$J$433,6,FALSE)</f>
        <v>0.66979999999999995</v>
      </c>
      <c r="AJ385" s="55">
        <f>VLOOKUP($BK385,[1]TaxYear2024!$A$2:$J$433,7,FALSE)</f>
        <v>0</v>
      </c>
      <c r="AN385" s="54">
        <f>VLOOKUP($BK385,[1]TaxYear2025!$A$2:$J$433,5,FALSE)</f>
        <v>1.421</v>
      </c>
      <c r="AO385" s="54">
        <f>VLOOKUP($BK385,[1]TaxYear2025!$A$2:$J$433,6,FALSE)</f>
        <v>0.66979999999999995</v>
      </c>
      <c r="AP385" s="55">
        <f>VLOOKUP($BK385,[1]TaxYear2025!$A$2:$J$433,7,FALSE)</f>
        <v>0</v>
      </c>
      <c r="AQ385" s="56">
        <f t="shared" si="56"/>
        <v>0</v>
      </c>
      <c r="AR385" s="56">
        <f t="shared" si="56"/>
        <v>0</v>
      </c>
      <c r="AS385" s="56">
        <f t="shared" si="56"/>
        <v>0</v>
      </c>
      <c r="AT385" s="57">
        <f t="shared" si="57"/>
        <v>0</v>
      </c>
      <c r="AU385" s="56">
        <f t="shared" si="57"/>
        <v>0</v>
      </c>
      <c r="AV385" s="58">
        <f t="shared" si="57"/>
        <v>0</v>
      </c>
      <c r="AW385" s="56">
        <f t="shared" si="58"/>
        <v>0</v>
      </c>
      <c r="AX385" s="56">
        <f t="shared" si="58"/>
        <v>0</v>
      </c>
      <c r="AY385" s="58">
        <f t="shared" si="58"/>
        <v>0</v>
      </c>
      <c r="AZ385" s="56">
        <f t="shared" si="59"/>
        <v>-4.4208664898320871E-3</v>
      </c>
      <c r="BA385" s="56">
        <f t="shared" si="59"/>
        <v>0</v>
      </c>
      <c r="BB385" s="58">
        <f t="shared" si="59"/>
        <v>0</v>
      </c>
      <c r="BC385" s="56">
        <f t="shared" si="55"/>
        <v>0</v>
      </c>
      <c r="BD385" s="56">
        <f t="shared" si="55"/>
        <v>0</v>
      </c>
      <c r="BE385" s="58">
        <f t="shared" si="55"/>
        <v>0</v>
      </c>
      <c r="BF385" s="56">
        <f t="shared" si="54"/>
        <v>0</v>
      </c>
      <c r="BG385" s="56">
        <f t="shared" si="54"/>
        <v>0</v>
      </c>
      <c r="BH385" s="58">
        <f t="shared" si="54"/>
        <v>0</v>
      </c>
      <c r="BJ385" s="18" t="s">
        <v>301</v>
      </c>
      <c r="BK385" s="18" t="str">
        <f t="shared" si="53"/>
        <v>083SUMNERMILLERSVILLE</v>
      </c>
    </row>
    <row r="386" spans="1:63" x14ac:dyDescent="0.25">
      <c r="A386" s="18" t="s">
        <v>302</v>
      </c>
      <c r="B386" s="18" t="s">
        <v>653</v>
      </c>
      <c r="D386" s="53">
        <f>VLOOKUP($BK386,[1]TaxYear2019!$A$2:$J$433,5,FALSE)</f>
        <v>2.262</v>
      </c>
      <c r="E386" s="54">
        <f>VLOOKUP($BK386,[1]TaxYear2019!$A$2:$J$433,6,FALSE)</f>
        <v>0.4662</v>
      </c>
      <c r="F386" s="55">
        <f>VLOOKUP($BK386,[1]TaxYear2019!$A$2:$J$433,7,FALSE)</f>
        <v>0</v>
      </c>
      <c r="J386" s="54">
        <f>VLOOKUP($BK386,[1]TaxYear2020!$A$2:$J$433,5,FALSE)</f>
        <v>2.262</v>
      </c>
      <c r="K386" s="54">
        <f>VLOOKUP($BK386,[1]TaxYear2020!$A$2:$J$433,6,FALSE)</f>
        <v>0.4662</v>
      </c>
      <c r="L386" s="55">
        <f>VLOOKUP($BK386,[1]TaxYear2020!$A$2:$J$433,7,FALSE)</f>
        <v>0</v>
      </c>
      <c r="P386" s="54">
        <f>VLOOKUP($BK386,[1]TaxYear2021!$A$2:$J$433,5,FALSE)</f>
        <v>2.262</v>
      </c>
      <c r="Q386" s="54">
        <f>VLOOKUP($BK386,[1]TaxYear2021!$A$2:$J$433,6,FALSE)</f>
        <v>0.4662</v>
      </c>
      <c r="R386" s="54">
        <f>VLOOKUP($BK386,[1]TaxYear2021!$A$2:$J$433,7,FALSE)</f>
        <v>0</v>
      </c>
      <c r="V386" s="54">
        <f>VLOOKUP($BK386,[1]TaxYear2022!$A$2:$J$433,5,FALSE)</f>
        <v>2.262</v>
      </c>
      <c r="W386" s="54">
        <f>VLOOKUP($BK386,[1]TaxYear2022!$A$2:$J$433,6,FALSE)</f>
        <v>0.4662</v>
      </c>
      <c r="X386" s="55">
        <f>VLOOKUP($BK386,[1]TaxYear2022!$A$2:$J$433,7,FALSE)</f>
        <v>0</v>
      </c>
      <c r="AB386" s="54">
        <f>VLOOKUP($BK386,[1]TaxYear2023!$A$2:$J$433,5,FALSE)</f>
        <v>2.2519999999999998</v>
      </c>
      <c r="AC386" s="54">
        <f>VLOOKUP($BK386,[1]TaxYear2023!$A$2:$J$433,6,FALSE)</f>
        <v>0.4662</v>
      </c>
      <c r="AD386" s="55">
        <f>VLOOKUP($BK386,[1]TaxYear2023!$A$2:$J$433,7,FALSE)</f>
        <v>0</v>
      </c>
      <c r="AE386" s="53">
        <v>1.421</v>
      </c>
      <c r="AF386" s="54">
        <v>0.25340000000000001</v>
      </c>
      <c r="AH386" s="54">
        <f>VLOOKUP($BK386,[1]TaxYear2024!$A$2:$J$433,5,FALSE)</f>
        <v>1.421</v>
      </c>
      <c r="AI386" s="54">
        <f>VLOOKUP($BK386,[1]TaxYear2024!$A$2:$J$433,6,FALSE)</f>
        <v>0.25340000000000001</v>
      </c>
      <c r="AJ386" s="55">
        <f>VLOOKUP($BK386,[1]TaxYear2024!$A$2:$J$433,7,FALSE)</f>
        <v>0</v>
      </c>
      <c r="AN386" s="54">
        <f>VLOOKUP($BK386,[1]TaxYear2025!$A$2:$J$433,5,FALSE)</f>
        <v>1.421</v>
      </c>
      <c r="AO386" s="54">
        <f>VLOOKUP($BK386,[1]TaxYear2025!$A$2:$J$433,6,FALSE)</f>
        <v>0.25340000000000001</v>
      </c>
      <c r="AP386" s="55">
        <f>VLOOKUP($BK386,[1]TaxYear2025!$A$2:$J$433,7,FALSE)</f>
        <v>0</v>
      </c>
      <c r="AQ386" s="56">
        <f t="shared" si="56"/>
        <v>0</v>
      </c>
      <c r="AR386" s="56">
        <f t="shared" si="56"/>
        <v>0</v>
      </c>
      <c r="AS386" s="56">
        <f t="shared" si="56"/>
        <v>0</v>
      </c>
      <c r="AT386" s="57">
        <f t="shared" si="57"/>
        <v>0</v>
      </c>
      <c r="AU386" s="56">
        <f t="shared" si="57"/>
        <v>0</v>
      </c>
      <c r="AV386" s="58">
        <f t="shared" si="57"/>
        <v>0</v>
      </c>
      <c r="AW386" s="56">
        <f t="shared" si="58"/>
        <v>0</v>
      </c>
      <c r="AX386" s="56">
        <f t="shared" si="58"/>
        <v>0</v>
      </c>
      <c r="AY386" s="58">
        <f t="shared" si="58"/>
        <v>0</v>
      </c>
      <c r="AZ386" s="56">
        <f t="shared" si="59"/>
        <v>-4.4208664898320871E-3</v>
      </c>
      <c r="BA386" s="56">
        <f t="shared" si="59"/>
        <v>0</v>
      </c>
      <c r="BB386" s="58">
        <f t="shared" si="59"/>
        <v>0</v>
      </c>
      <c r="BC386" s="56">
        <f t="shared" si="55"/>
        <v>0</v>
      </c>
      <c r="BD386" s="56">
        <f t="shared" si="55"/>
        <v>0</v>
      </c>
      <c r="BE386" s="58">
        <f t="shared" si="55"/>
        <v>0</v>
      </c>
      <c r="BF386" s="56">
        <f t="shared" si="54"/>
        <v>0</v>
      </c>
      <c r="BG386" s="56">
        <f t="shared" si="54"/>
        <v>0</v>
      </c>
      <c r="BH386" s="58">
        <f t="shared" si="54"/>
        <v>0</v>
      </c>
      <c r="BJ386" s="18" t="s">
        <v>301</v>
      </c>
      <c r="BK386" s="18" t="str">
        <f t="shared" si="53"/>
        <v>083SUMNERMITCHELLVILLE</v>
      </c>
    </row>
    <row r="387" spans="1:63" x14ac:dyDescent="0.25">
      <c r="A387" s="18" t="s">
        <v>302</v>
      </c>
      <c r="B387" s="18" t="s">
        <v>619</v>
      </c>
      <c r="D387" s="53">
        <f>VLOOKUP($BK387,[1]TaxYear2019!$A$2:$J$433,5,FALSE)</f>
        <v>2.262</v>
      </c>
      <c r="E387" s="54">
        <f>VLOOKUP($BK387,[1]TaxYear2019!$A$2:$J$433,6,FALSE)</f>
        <v>1.06</v>
      </c>
      <c r="F387" s="55">
        <f>VLOOKUP($BK387,[1]TaxYear2019!$A$2:$J$433,7,FALSE)</f>
        <v>0</v>
      </c>
      <c r="J387" s="54">
        <f>VLOOKUP($BK387,[1]TaxYear2020!$A$2:$J$433,5,FALSE)</f>
        <v>2.262</v>
      </c>
      <c r="K387" s="54">
        <f>VLOOKUP($BK387,[1]TaxYear2020!$A$2:$J$433,6,FALSE)</f>
        <v>1.06</v>
      </c>
      <c r="L387" s="55">
        <f>VLOOKUP($BK387,[1]TaxYear2020!$A$2:$J$433,7,FALSE)</f>
        <v>0</v>
      </c>
      <c r="P387" s="54">
        <f>VLOOKUP($BK387,[1]TaxYear2021!$A$2:$J$433,5,FALSE)</f>
        <v>2.262</v>
      </c>
      <c r="Q387" s="54">
        <f>VLOOKUP($BK387,[1]TaxYear2021!$A$2:$J$433,6,FALSE)</f>
        <v>1.06</v>
      </c>
      <c r="R387" s="54">
        <f>VLOOKUP($BK387,[1]TaxYear2021!$A$2:$J$433,7,FALSE)</f>
        <v>0</v>
      </c>
      <c r="V387" s="54">
        <f>VLOOKUP($BK387,[1]TaxYear2022!$A$2:$J$433,5,FALSE)</f>
        <v>2.262</v>
      </c>
      <c r="W387" s="54">
        <f>VLOOKUP($BK387,[1]TaxYear2022!$A$2:$J$433,6,FALSE)</f>
        <v>1.06</v>
      </c>
      <c r="X387" s="55">
        <f>VLOOKUP($BK387,[1]TaxYear2022!$A$2:$J$433,7,FALSE)</f>
        <v>0</v>
      </c>
      <c r="AB387" s="54">
        <f>VLOOKUP($BK387,[1]TaxYear2023!$A$2:$J$433,5,FALSE)</f>
        <v>2.2519999999999998</v>
      </c>
      <c r="AC387" s="54">
        <f>VLOOKUP($BK387,[1]TaxYear2023!$A$2:$J$433,6,FALSE)</f>
        <v>1.1599999999999999</v>
      </c>
      <c r="AD387" s="55">
        <f>VLOOKUP($BK387,[1]TaxYear2023!$A$2:$J$433,7,FALSE)</f>
        <v>0</v>
      </c>
      <c r="AE387" s="53">
        <v>1.421</v>
      </c>
      <c r="AF387" s="54">
        <v>0.73480000000000001</v>
      </c>
      <c r="AH387" s="54">
        <f>VLOOKUP($BK387,[1]TaxYear2024!$A$2:$J$433,5,FALSE)</f>
        <v>1.421</v>
      </c>
      <c r="AI387" s="54">
        <f>VLOOKUP($BK387,[1]TaxYear2024!$A$2:$J$433,6,FALSE)</f>
        <v>0.9</v>
      </c>
      <c r="AJ387" s="55">
        <f>VLOOKUP($BK387,[1]TaxYear2024!$A$2:$J$433,7,FALSE)</f>
        <v>0</v>
      </c>
      <c r="AN387" s="54">
        <f>VLOOKUP($BK387,[1]TaxYear2025!$A$2:$J$433,5,FALSE)</f>
        <v>1.421</v>
      </c>
      <c r="AO387" s="54">
        <f>VLOOKUP($BK387,[1]TaxYear2025!$A$2:$J$433,6,FALSE)</f>
        <v>0.9</v>
      </c>
      <c r="AP387" s="55">
        <f>VLOOKUP($BK387,[1]TaxYear2025!$A$2:$J$433,7,FALSE)</f>
        <v>0</v>
      </c>
      <c r="AQ387" s="56">
        <f t="shared" si="56"/>
        <v>0</v>
      </c>
      <c r="AR387" s="56">
        <f t="shared" si="56"/>
        <v>0</v>
      </c>
      <c r="AS387" s="56">
        <f t="shared" si="56"/>
        <v>0</v>
      </c>
      <c r="AT387" s="57">
        <f t="shared" si="57"/>
        <v>0</v>
      </c>
      <c r="AU387" s="56">
        <f t="shared" si="57"/>
        <v>0</v>
      </c>
      <c r="AV387" s="58">
        <f t="shared" si="57"/>
        <v>0</v>
      </c>
      <c r="AW387" s="56">
        <f t="shared" si="58"/>
        <v>0</v>
      </c>
      <c r="AX387" s="56">
        <f t="shared" si="58"/>
        <v>0</v>
      </c>
      <c r="AY387" s="58">
        <f t="shared" si="58"/>
        <v>0</v>
      </c>
      <c r="AZ387" s="56">
        <f t="shared" si="59"/>
        <v>-4.4208664898320871E-3</v>
      </c>
      <c r="BA387" s="56">
        <f t="shared" si="59"/>
        <v>9.4339622641509413E-2</v>
      </c>
      <c r="BB387" s="58">
        <f t="shared" si="59"/>
        <v>0</v>
      </c>
      <c r="BC387" s="56">
        <f t="shared" si="55"/>
        <v>0</v>
      </c>
      <c r="BD387" s="56">
        <f t="shared" si="55"/>
        <v>0.22482308111050631</v>
      </c>
      <c r="BE387" s="58">
        <f t="shared" si="55"/>
        <v>0</v>
      </c>
      <c r="BF387" s="56">
        <f t="shared" si="54"/>
        <v>0</v>
      </c>
      <c r="BG387" s="56">
        <f t="shared" si="54"/>
        <v>0</v>
      </c>
      <c r="BH387" s="58">
        <f t="shared" si="54"/>
        <v>0</v>
      </c>
      <c r="BJ387" s="18" t="s">
        <v>301</v>
      </c>
      <c r="BK387" s="18" t="str">
        <f t="shared" si="53"/>
        <v>083SUMNERPORTLAND</v>
      </c>
    </row>
    <row r="388" spans="1:63" x14ac:dyDescent="0.25">
      <c r="A388" s="18" t="s">
        <v>302</v>
      </c>
      <c r="B388" s="18" t="s">
        <v>654</v>
      </c>
      <c r="D388" s="53">
        <f>VLOOKUP($BK388,[1]TaxYear2019!$A$2:$J$433,5,FALSE)</f>
        <v>2.262</v>
      </c>
      <c r="E388" s="54">
        <f>VLOOKUP($BK388,[1]TaxYear2019!$A$2:$J$433,6,FALSE)</f>
        <v>1.1317999999999999</v>
      </c>
      <c r="F388" s="55">
        <f>VLOOKUP($BK388,[1]TaxYear2019!$A$2:$J$433,7,FALSE)</f>
        <v>0</v>
      </c>
      <c r="J388" s="54">
        <f>VLOOKUP($BK388,[1]TaxYear2020!$A$2:$J$433,5,FALSE)</f>
        <v>2.262</v>
      </c>
      <c r="K388" s="54">
        <f>VLOOKUP($BK388,[1]TaxYear2020!$A$2:$J$433,6,FALSE)</f>
        <v>1.1317999999999999</v>
      </c>
      <c r="L388" s="55">
        <f>VLOOKUP($BK388,[1]TaxYear2020!$A$2:$J$433,7,FALSE)</f>
        <v>0</v>
      </c>
      <c r="P388" s="54">
        <f>VLOOKUP($BK388,[1]TaxYear2021!$A$2:$J$433,5,FALSE)</f>
        <v>2.262</v>
      </c>
      <c r="Q388" s="54">
        <f>VLOOKUP($BK388,[1]TaxYear2021!$A$2:$J$433,6,FALSE)</f>
        <v>1.1317999999999999</v>
      </c>
      <c r="R388" s="54">
        <f>VLOOKUP($BK388,[1]TaxYear2021!$A$2:$J$433,7,FALSE)</f>
        <v>0</v>
      </c>
      <c r="V388" s="54">
        <f>VLOOKUP($BK388,[1]TaxYear2022!$A$2:$J$433,5,FALSE)</f>
        <v>2.262</v>
      </c>
      <c r="W388" s="54">
        <f>VLOOKUP($BK388,[1]TaxYear2022!$A$2:$J$433,6,FALSE)</f>
        <v>1.1317999999999999</v>
      </c>
      <c r="X388" s="55">
        <f>VLOOKUP($BK388,[1]TaxYear2022!$A$2:$J$433,7,FALSE)</f>
        <v>0</v>
      </c>
      <c r="AB388" s="54">
        <f>VLOOKUP($BK388,[1]TaxYear2023!$A$2:$J$433,5,FALSE)</f>
        <v>2.2519999999999998</v>
      </c>
      <c r="AC388" s="54">
        <f>VLOOKUP($BK388,[1]TaxYear2023!$A$2:$J$433,6,FALSE)</f>
        <v>1.1317999999999999</v>
      </c>
      <c r="AD388" s="55">
        <f>VLOOKUP($BK388,[1]TaxYear2023!$A$2:$J$433,7,FALSE)</f>
        <v>0</v>
      </c>
      <c r="AE388" s="53">
        <v>1.421</v>
      </c>
      <c r="AF388" s="54">
        <v>0.63780000000000003</v>
      </c>
      <c r="AH388" s="54">
        <f>VLOOKUP($BK388,[1]TaxYear2024!$A$2:$J$433,5,FALSE)</f>
        <v>1.421</v>
      </c>
      <c r="AI388" s="54">
        <f>VLOOKUP($BK388,[1]TaxYear2024!$A$2:$J$433,6,FALSE)</f>
        <v>0.83</v>
      </c>
      <c r="AJ388" s="55">
        <f>VLOOKUP($BK388,[1]TaxYear2024!$A$2:$J$433,7,FALSE)</f>
        <v>0</v>
      </c>
      <c r="AN388" s="54">
        <f>VLOOKUP($BK388,[1]TaxYear2025!$A$2:$J$433,5,FALSE)</f>
        <v>1.421</v>
      </c>
      <c r="AO388" s="54">
        <f>VLOOKUP($BK388,[1]TaxYear2025!$A$2:$J$433,6,FALSE)</f>
        <v>0.83</v>
      </c>
      <c r="AP388" s="55">
        <f>VLOOKUP($BK388,[1]TaxYear2025!$A$2:$J$433,7,FALSE)</f>
        <v>0</v>
      </c>
      <c r="AQ388" s="56">
        <f t="shared" si="56"/>
        <v>0</v>
      </c>
      <c r="AR388" s="56">
        <f t="shared" si="56"/>
        <v>0</v>
      </c>
      <c r="AS388" s="56">
        <f t="shared" si="56"/>
        <v>0</v>
      </c>
      <c r="AT388" s="57">
        <f t="shared" si="57"/>
        <v>0</v>
      </c>
      <c r="AU388" s="56">
        <f t="shared" si="57"/>
        <v>0</v>
      </c>
      <c r="AV388" s="58">
        <f t="shared" si="57"/>
        <v>0</v>
      </c>
      <c r="AW388" s="56">
        <f t="shared" si="58"/>
        <v>0</v>
      </c>
      <c r="AX388" s="56">
        <f t="shared" si="58"/>
        <v>0</v>
      </c>
      <c r="AY388" s="58">
        <f t="shared" si="58"/>
        <v>0</v>
      </c>
      <c r="AZ388" s="56">
        <f t="shared" si="59"/>
        <v>-4.4208664898320871E-3</v>
      </c>
      <c r="BA388" s="56">
        <f t="shared" si="59"/>
        <v>0</v>
      </c>
      <c r="BB388" s="58">
        <f t="shared" si="59"/>
        <v>0</v>
      </c>
      <c r="BC388" s="56">
        <f t="shared" si="55"/>
        <v>0</v>
      </c>
      <c r="BD388" s="56">
        <f t="shared" si="55"/>
        <v>0.30134838507369066</v>
      </c>
      <c r="BE388" s="58">
        <f t="shared" si="55"/>
        <v>0</v>
      </c>
      <c r="BF388" s="56">
        <f t="shared" si="54"/>
        <v>0</v>
      </c>
      <c r="BG388" s="56">
        <f t="shared" si="54"/>
        <v>0</v>
      </c>
      <c r="BH388" s="58">
        <f t="shared" si="54"/>
        <v>0</v>
      </c>
      <c r="BJ388" s="18" t="s">
        <v>301</v>
      </c>
      <c r="BK388" s="18" t="str">
        <f t="shared" ref="BK388:BK437" si="60">BJ388&amp;A388&amp;B388&amp;C388</f>
        <v>083SUMNERWESTMORELAND</v>
      </c>
    </row>
    <row r="389" spans="1:63" x14ac:dyDescent="0.25">
      <c r="A389" s="18" t="s">
        <v>302</v>
      </c>
      <c r="B389" s="18" t="s">
        <v>621</v>
      </c>
      <c r="D389" s="53">
        <f>VLOOKUP($BK389,[1]TaxYear2019!$A$2:$J$433,5,FALSE)</f>
        <v>2.262</v>
      </c>
      <c r="E389" s="54">
        <f>VLOOKUP($BK389,[1]TaxYear2019!$A$2:$J$433,6,FALSE)</f>
        <v>1.0362</v>
      </c>
      <c r="F389" s="55">
        <f>VLOOKUP($BK389,[1]TaxYear2019!$A$2:$J$433,7,FALSE)</f>
        <v>0</v>
      </c>
      <c r="J389" s="54">
        <f>VLOOKUP($BK389,[1]TaxYear2020!$A$2:$J$433,5,FALSE)</f>
        <v>2.262</v>
      </c>
      <c r="K389" s="54">
        <f>VLOOKUP($BK389,[1]TaxYear2020!$A$2:$J$433,6,FALSE)</f>
        <v>1.0362</v>
      </c>
      <c r="L389" s="55">
        <f>VLOOKUP($BK389,[1]TaxYear2020!$A$2:$J$433,7,FALSE)</f>
        <v>0</v>
      </c>
      <c r="P389" s="54">
        <f>VLOOKUP($BK389,[1]TaxYear2021!$A$2:$J$433,5,FALSE)</f>
        <v>2.262</v>
      </c>
      <c r="Q389" s="54">
        <f>VLOOKUP($BK389,[1]TaxYear2021!$A$2:$J$433,6,FALSE)</f>
        <v>1.2862</v>
      </c>
      <c r="R389" s="54">
        <f>VLOOKUP($BK389,[1]TaxYear2021!$A$2:$J$433,7,FALSE)</f>
        <v>0</v>
      </c>
      <c r="V389" s="54">
        <f>VLOOKUP($BK389,[1]TaxYear2022!$A$2:$J$433,5,FALSE)</f>
        <v>2.262</v>
      </c>
      <c r="W389" s="54">
        <f>VLOOKUP($BK389,[1]TaxYear2022!$A$2:$J$433,6,FALSE)</f>
        <v>1.2862</v>
      </c>
      <c r="X389" s="55">
        <f>VLOOKUP($BK389,[1]TaxYear2022!$A$2:$J$433,7,FALSE)</f>
        <v>0</v>
      </c>
      <c r="AB389" s="54">
        <f>VLOOKUP($BK389,[1]TaxYear2023!$A$2:$J$433,5,FALSE)</f>
        <v>2.2519999999999998</v>
      </c>
      <c r="AC389" s="54">
        <f>VLOOKUP($BK389,[1]TaxYear2023!$A$2:$J$433,6,FALSE)</f>
        <v>1.3365</v>
      </c>
      <c r="AD389" s="55">
        <f>VLOOKUP($BK389,[1]TaxYear2023!$A$2:$J$433,7,FALSE)</f>
        <v>0</v>
      </c>
      <c r="AE389" s="53">
        <v>1.421</v>
      </c>
      <c r="AF389" s="54">
        <v>0.83899999999999997</v>
      </c>
      <c r="AH389" s="54">
        <f>VLOOKUP($BK389,[1]TaxYear2024!$A$2:$J$433,5,FALSE)</f>
        <v>1.421</v>
      </c>
      <c r="AI389" s="54">
        <f>VLOOKUP($BK389,[1]TaxYear2024!$A$2:$J$433,6,FALSE)</f>
        <v>0.89610000000000001</v>
      </c>
      <c r="AJ389" s="55">
        <f>VLOOKUP($BK389,[1]TaxYear2024!$A$2:$J$433,7,FALSE)</f>
        <v>0</v>
      </c>
      <c r="AN389" s="54">
        <f>VLOOKUP($BK389,[1]TaxYear2025!$A$2:$J$433,5,FALSE)</f>
        <v>1.421</v>
      </c>
      <c r="AO389" s="54">
        <f>VLOOKUP($BK389,[1]TaxYear2025!$A$2:$J$433,6,FALSE)</f>
        <v>0.89610000000000001</v>
      </c>
      <c r="AP389" s="55">
        <f>VLOOKUP($BK389,[1]TaxYear2025!$A$2:$J$433,7,FALSE)</f>
        <v>0</v>
      </c>
      <c r="AQ389" s="56">
        <f t="shared" si="56"/>
        <v>0</v>
      </c>
      <c r="AR389" s="56">
        <f t="shared" si="56"/>
        <v>0</v>
      </c>
      <c r="AS389" s="56">
        <f t="shared" si="56"/>
        <v>0</v>
      </c>
      <c r="AT389" s="57">
        <f t="shared" si="57"/>
        <v>0</v>
      </c>
      <c r="AU389" s="56">
        <f t="shared" si="57"/>
        <v>0.24126616483304386</v>
      </c>
      <c r="AV389" s="58">
        <f t="shared" si="57"/>
        <v>0</v>
      </c>
      <c r="AW389" s="56">
        <f t="shared" si="58"/>
        <v>0</v>
      </c>
      <c r="AX389" s="56">
        <f t="shared" si="58"/>
        <v>0</v>
      </c>
      <c r="AY389" s="58">
        <f t="shared" si="58"/>
        <v>0</v>
      </c>
      <c r="AZ389" s="56">
        <f t="shared" si="59"/>
        <v>-4.4208664898320871E-3</v>
      </c>
      <c r="BA389" s="56">
        <f t="shared" si="59"/>
        <v>3.9107448297309944E-2</v>
      </c>
      <c r="BB389" s="58">
        <f t="shared" si="59"/>
        <v>0</v>
      </c>
      <c r="BC389" s="56">
        <f t="shared" si="55"/>
        <v>0</v>
      </c>
      <c r="BD389" s="56">
        <f t="shared" si="55"/>
        <v>6.8057210965435155E-2</v>
      </c>
      <c r="BE389" s="58">
        <f t="shared" si="55"/>
        <v>0</v>
      </c>
      <c r="BF389" s="56">
        <f t="shared" ref="BF389:BH437" si="61">IF(AK389&gt;0,(AN389/AK389)-1,IF(AH389&gt;0,(AN389/AH389)-1,0))</f>
        <v>0</v>
      </c>
      <c r="BG389" s="56">
        <f t="shared" si="61"/>
        <v>0</v>
      </c>
      <c r="BH389" s="58">
        <f t="shared" si="61"/>
        <v>0</v>
      </c>
      <c r="BJ389" s="18" t="s">
        <v>301</v>
      </c>
      <c r="BK389" s="18" t="str">
        <f t="shared" si="60"/>
        <v>083SUMNERWHITE HOUSE</v>
      </c>
    </row>
    <row r="390" spans="1:63" x14ac:dyDescent="0.25">
      <c r="A390" s="18" t="s">
        <v>302</v>
      </c>
      <c r="D390" s="53">
        <f>VLOOKUP($BK390,[1]TaxYear2019!$A$2:$J$433,5,FALSE)</f>
        <v>2.262</v>
      </c>
      <c r="E390" s="54">
        <f>VLOOKUP($BK390,[1]TaxYear2019!$A$2:$J$433,6,FALSE)</f>
        <v>0</v>
      </c>
      <c r="F390" s="55">
        <f>VLOOKUP($BK390,[1]TaxYear2019!$A$2:$J$433,7,FALSE)</f>
        <v>0</v>
      </c>
      <c r="J390" s="54">
        <f>VLOOKUP($BK390,[1]TaxYear2020!$A$2:$J$433,5,FALSE)</f>
        <v>2.262</v>
      </c>
      <c r="K390" s="54">
        <f>VLOOKUP($BK390,[1]TaxYear2020!$A$2:$J$433,6,FALSE)</f>
        <v>0</v>
      </c>
      <c r="L390" s="55">
        <f>VLOOKUP($BK390,[1]TaxYear2020!$A$2:$J$433,7,FALSE)</f>
        <v>0</v>
      </c>
      <c r="P390" s="54">
        <f>VLOOKUP($BK390,[1]TaxYear2021!$A$2:$J$433,5,FALSE)</f>
        <v>2.262</v>
      </c>
      <c r="Q390" s="54">
        <f>VLOOKUP($BK390,[1]TaxYear2021!$A$2:$J$433,6,FALSE)</f>
        <v>0</v>
      </c>
      <c r="R390" s="54">
        <f>VLOOKUP($BK390,[1]TaxYear2021!$A$2:$J$433,7,FALSE)</f>
        <v>0</v>
      </c>
      <c r="V390" s="54">
        <f>VLOOKUP($BK390,[1]TaxYear2022!$A$2:$J$433,5,FALSE)</f>
        <v>2.262</v>
      </c>
      <c r="W390" s="54">
        <f>VLOOKUP($BK390,[1]TaxYear2022!$A$2:$J$433,6,FALSE)</f>
        <v>0</v>
      </c>
      <c r="X390" s="55">
        <f>VLOOKUP($BK390,[1]TaxYear2022!$A$2:$J$433,7,FALSE)</f>
        <v>0</v>
      </c>
      <c r="AB390" s="54">
        <f>VLOOKUP($BK390,[1]TaxYear2023!$A$2:$J$433,5,FALSE)</f>
        <v>2.2519999999999998</v>
      </c>
      <c r="AC390" s="54">
        <f>VLOOKUP($BK390,[1]TaxYear2023!$A$2:$J$433,6,FALSE)</f>
        <v>0</v>
      </c>
      <c r="AD390" s="55">
        <f>VLOOKUP($BK390,[1]TaxYear2023!$A$2:$J$433,7,FALSE)</f>
        <v>0</v>
      </c>
      <c r="AE390" s="53">
        <v>1.421</v>
      </c>
      <c r="AH390" s="54">
        <f>VLOOKUP($BK390,[1]TaxYear2024!$A$2:$J$433,5,FALSE)</f>
        <v>1.421</v>
      </c>
      <c r="AI390" s="54">
        <f>VLOOKUP($BK390,[1]TaxYear2024!$A$2:$J$433,6,FALSE)</f>
        <v>0</v>
      </c>
      <c r="AJ390" s="55">
        <f>VLOOKUP($BK390,[1]TaxYear2024!$A$2:$J$433,7,FALSE)</f>
        <v>0</v>
      </c>
      <c r="AN390" s="54">
        <f>VLOOKUP($BK390,[1]TaxYear2025!$A$2:$J$433,5,FALSE)</f>
        <v>1.421</v>
      </c>
      <c r="AO390" s="54">
        <f>VLOOKUP($BK390,[1]TaxYear2025!$A$2:$J$433,6,FALSE)</f>
        <v>0</v>
      </c>
      <c r="AP390" s="55">
        <f>VLOOKUP($BK390,[1]TaxYear2025!$A$2:$J$433,7,FALSE)</f>
        <v>0</v>
      </c>
      <c r="AQ390" s="56">
        <f t="shared" si="56"/>
        <v>0</v>
      </c>
      <c r="AR390" s="56">
        <f t="shared" si="56"/>
        <v>0</v>
      </c>
      <c r="AS390" s="56">
        <f t="shared" si="56"/>
        <v>0</v>
      </c>
      <c r="AT390" s="57">
        <f t="shared" si="57"/>
        <v>0</v>
      </c>
      <c r="AU390" s="56">
        <f t="shared" si="57"/>
        <v>0</v>
      </c>
      <c r="AV390" s="58">
        <f t="shared" si="57"/>
        <v>0</v>
      </c>
      <c r="AW390" s="56">
        <f t="shared" si="58"/>
        <v>0</v>
      </c>
      <c r="AX390" s="56">
        <f t="shared" si="58"/>
        <v>0</v>
      </c>
      <c r="AY390" s="58">
        <f t="shared" si="58"/>
        <v>0</v>
      </c>
      <c r="AZ390" s="56">
        <f t="shared" si="59"/>
        <v>-4.4208664898320871E-3</v>
      </c>
      <c r="BA390" s="56">
        <f t="shared" si="59"/>
        <v>0</v>
      </c>
      <c r="BB390" s="58">
        <f t="shared" si="59"/>
        <v>0</v>
      </c>
      <c r="BC390" s="56">
        <f t="shared" si="55"/>
        <v>0</v>
      </c>
      <c r="BD390" s="56">
        <f t="shared" si="55"/>
        <v>0</v>
      </c>
      <c r="BE390" s="58">
        <f t="shared" si="55"/>
        <v>0</v>
      </c>
      <c r="BF390" s="56">
        <f t="shared" si="61"/>
        <v>0</v>
      </c>
      <c r="BG390" s="56">
        <f t="shared" si="61"/>
        <v>0</v>
      </c>
      <c r="BH390" s="58">
        <f t="shared" si="61"/>
        <v>0</v>
      </c>
      <c r="BJ390" s="18" t="s">
        <v>301</v>
      </c>
      <c r="BK390" s="18" t="str">
        <f t="shared" si="60"/>
        <v>083SUMNER</v>
      </c>
    </row>
    <row r="391" spans="1:63" x14ac:dyDescent="0.25">
      <c r="A391" s="18" t="s">
        <v>306</v>
      </c>
      <c r="B391" s="18" t="s">
        <v>655</v>
      </c>
      <c r="D391" s="53">
        <f>VLOOKUP($BK391,[1]TaxYear2019!$A$2:$J$433,5,FALSE)</f>
        <v>2.42</v>
      </c>
      <c r="E391" s="54">
        <f>VLOOKUP($BK391,[1]TaxYear2019!$A$2:$J$433,6,FALSE)</f>
        <v>1.17</v>
      </c>
      <c r="F391" s="55">
        <f>VLOOKUP($BK391,[1]TaxYear2019!$A$2:$J$433,7,FALSE)</f>
        <v>0</v>
      </c>
      <c r="G391" s="54">
        <v>2.0392000000000001</v>
      </c>
      <c r="H391" s="54">
        <v>0.97860000000000003</v>
      </c>
      <c r="J391" s="54">
        <f>VLOOKUP($BK391,[1]TaxYear2020!$A$2:$J$433,5,FALSE)</f>
        <v>2.0392000000000001</v>
      </c>
      <c r="K391" s="54">
        <f>VLOOKUP($BK391,[1]TaxYear2020!$A$2:$J$433,6,FALSE)</f>
        <v>0.97860000000000003</v>
      </c>
      <c r="L391" s="55">
        <f>VLOOKUP($BK391,[1]TaxYear2020!$A$2:$J$433,7,FALSE)</f>
        <v>0</v>
      </c>
      <c r="P391" s="54">
        <f>VLOOKUP($BK391,[1]TaxYear2021!$A$2:$J$433,5,FALSE)</f>
        <v>2.04</v>
      </c>
      <c r="Q391" s="54">
        <f>VLOOKUP($BK391,[1]TaxYear2021!$A$2:$J$433,6,FALSE)</f>
        <v>0.98</v>
      </c>
      <c r="R391" s="54">
        <f>VLOOKUP($BK391,[1]TaxYear2021!$A$2:$J$433,7,FALSE)</f>
        <v>0</v>
      </c>
      <c r="V391" s="54">
        <f>VLOOKUP($BK391,[1]TaxYear2022!$A$2:$J$433,5,FALSE)</f>
        <v>2.04</v>
      </c>
      <c r="W391" s="54">
        <f>VLOOKUP($BK391,[1]TaxYear2022!$A$2:$J$433,6,FALSE)</f>
        <v>1.03</v>
      </c>
      <c r="X391" s="55">
        <f>VLOOKUP($BK391,[1]TaxYear2022!$A$2:$J$433,7,FALSE)</f>
        <v>0</v>
      </c>
      <c r="Y391" s="53">
        <v>1.5217000000000001</v>
      </c>
      <c r="Z391" s="54">
        <v>0.68389999999999995</v>
      </c>
      <c r="AB391" s="54">
        <f>VLOOKUP($BK391,[1]TaxYear2023!$A$2:$J$433,5,FALSE)</f>
        <v>1.5217000000000001</v>
      </c>
      <c r="AC391" s="54">
        <f>VLOOKUP($BK391,[1]TaxYear2023!$A$2:$J$433,6,FALSE)</f>
        <v>0.7339</v>
      </c>
      <c r="AD391" s="55">
        <f>VLOOKUP($BK391,[1]TaxYear2023!$A$2:$J$433,7,FALSE)</f>
        <v>0</v>
      </c>
      <c r="AH391" s="54">
        <f>VLOOKUP($BK391,[1]TaxYear2024!$A$2:$J$433,5,FALSE)</f>
        <v>1.5217000000000001</v>
      </c>
      <c r="AI391" s="54">
        <f>VLOOKUP($BK391,[1]TaxYear2024!$A$2:$J$433,6,FALSE)</f>
        <v>0.85</v>
      </c>
      <c r="AJ391" s="55">
        <f>VLOOKUP($BK391,[1]TaxYear2024!$A$2:$J$433,7,FALSE)</f>
        <v>0</v>
      </c>
      <c r="AN391" s="54">
        <f>VLOOKUP($BK391,[1]TaxYear2025!$A$2:$J$433,5,FALSE)</f>
        <v>1.5217000000000001</v>
      </c>
      <c r="AO391" s="54">
        <f>VLOOKUP($BK391,[1]TaxYear2025!$A$2:$J$433,6,FALSE)</f>
        <v>0.85</v>
      </c>
      <c r="AP391" s="55">
        <f>VLOOKUP($BK391,[1]TaxYear2025!$A$2:$J$433,7,FALSE)</f>
        <v>0</v>
      </c>
      <c r="AQ391" s="56">
        <f t="shared" si="56"/>
        <v>0</v>
      </c>
      <c r="AR391" s="56">
        <f t="shared" si="56"/>
        <v>0</v>
      </c>
      <c r="AS391" s="56">
        <f t="shared" si="56"/>
        <v>0</v>
      </c>
      <c r="AT391" s="57">
        <f t="shared" si="57"/>
        <v>3.9231071008227758E-4</v>
      </c>
      <c r="AU391" s="56">
        <f t="shared" si="57"/>
        <v>1.4306151645206988E-3</v>
      </c>
      <c r="AV391" s="58">
        <f t="shared" si="57"/>
        <v>0</v>
      </c>
      <c r="AW391" s="56">
        <f t="shared" si="58"/>
        <v>0</v>
      </c>
      <c r="AX391" s="56">
        <f t="shared" si="58"/>
        <v>5.1020408163265252E-2</v>
      </c>
      <c r="AY391" s="58">
        <f t="shared" si="58"/>
        <v>0</v>
      </c>
      <c r="AZ391" s="56">
        <f t="shared" si="59"/>
        <v>0</v>
      </c>
      <c r="BA391" s="56">
        <f t="shared" si="59"/>
        <v>7.3110103816347527E-2</v>
      </c>
      <c r="BB391" s="58">
        <f t="shared" si="59"/>
        <v>0</v>
      </c>
      <c r="BC391" s="56">
        <f t="shared" si="55"/>
        <v>0</v>
      </c>
      <c r="BD391" s="56">
        <f t="shared" si="55"/>
        <v>0.1581959395012944</v>
      </c>
      <c r="BE391" s="58">
        <f t="shared" si="55"/>
        <v>0</v>
      </c>
      <c r="BF391" s="56">
        <f t="shared" si="61"/>
        <v>0</v>
      </c>
      <c r="BG391" s="56">
        <f t="shared" si="61"/>
        <v>0</v>
      </c>
      <c r="BH391" s="58">
        <f t="shared" si="61"/>
        <v>0</v>
      </c>
      <c r="BJ391" s="18" t="s">
        <v>305</v>
      </c>
      <c r="BK391" s="18" t="str">
        <f t="shared" si="60"/>
        <v>084TIPTONATOKA</v>
      </c>
    </row>
    <row r="392" spans="1:63" x14ac:dyDescent="0.25">
      <c r="A392" s="18" t="s">
        <v>306</v>
      </c>
      <c r="B392" s="18" t="s">
        <v>656</v>
      </c>
      <c r="D392" s="53">
        <f>VLOOKUP($BK392,[1]TaxYear2019!$A$2:$J$433,5,FALSE)</f>
        <v>2.42</v>
      </c>
      <c r="E392" s="54">
        <f>VLOOKUP($BK392,[1]TaxYear2019!$A$2:$J$433,6,FALSE)</f>
        <v>1</v>
      </c>
      <c r="F392" s="55">
        <f>VLOOKUP($BK392,[1]TaxYear2019!$A$2:$J$433,7,FALSE)</f>
        <v>0</v>
      </c>
      <c r="G392" s="54">
        <v>2.0392000000000001</v>
      </c>
      <c r="H392" s="54">
        <v>0.86380000000000001</v>
      </c>
      <c r="J392" s="54">
        <f>VLOOKUP($BK392,[1]TaxYear2020!$A$2:$J$433,5,FALSE)</f>
        <v>2.0392000000000001</v>
      </c>
      <c r="K392" s="54">
        <f>VLOOKUP($BK392,[1]TaxYear2020!$A$2:$J$433,6,FALSE)</f>
        <v>0.86380000000000001</v>
      </c>
      <c r="L392" s="55">
        <f>VLOOKUP($BK392,[1]TaxYear2020!$A$2:$J$433,7,FALSE)</f>
        <v>0</v>
      </c>
      <c r="P392" s="54">
        <f>VLOOKUP($BK392,[1]TaxYear2021!$A$2:$J$433,5,FALSE)</f>
        <v>2.04</v>
      </c>
      <c r="Q392" s="54">
        <f>VLOOKUP($BK392,[1]TaxYear2021!$A$2:$J$433,6,FALSE)</f>
        <v>1</v>
      </c>
      <c r="R392" s="54">
        <f>VLOOKUP($BK392,[1]TaxYear2021!$A$2:$J$433,7,FALSE)</f>
        <v>0</v>
      </c>
      <c r="V392" s="54">
        <f>VLOOKUP($BK392,[1]TaxYear2022!$A$2:$J$433,5,FALSE)</f>
        <v>2.04</v>
      </c>
      <c r="W392" s="54">
        <f>VLOOKUP($BK392,[1]TaxYear2022!$A$2:$J$433,6,FALSE)</f>
        <v>1</v>
      </c>
      <c r="X392" s="55">
        <f>VLOOKUP($BK392,[1]TaxYear2022!$A$2:$J$433,7,FALSE)</f>
        <v>0</v>
      </c>
      <c r="Y392" s="53">
        <v>1.5217000000000001</v>
      </c>
      <c r="Z392" s="54">
        <v>0.73280000000000001</v>
      </c>
      <c r="AB392" s="54">
        <f>VLOOKUP($BK392,[1]TaxYear2023!$A$2:$J$433,5,FALSE)</f>
        <v>1.5217000000000001</v>
      </c>
      <c r="AC392" s="54">
        <f>VLOOKUP($BK392,[1]TaxYear2023!$A$2:$J$433,6,FALSE)</f>
        <v>0.73280000000000001</v>
      </c>
      <c r="AD392" s="55">
        <f>VLOOKUP($BK392,[1]TaxYear2023!$A$2:$J$433,7,FALSE)</f>
        <v>0</v>
      </c>
      <c r="AH392" s="54">
        <f>VLOOKUP($BK392,[1]TaxYear2024!$A$2:$J$433,5,FALSE)</f>
        <v>1.5217000000000001</v>
      </c>
      <c r="AI392" s="54">
        <f>VLOOKUP($BK392,[1]TaxYear2024!$A$2:$J$433,6,FALSE)</f>
        <v>0.73280000000000001</v>
      </c>
      <c r="AJ392" s="55">
        <f>VLOOKUP($BK392,[1]TaxYear2024!$A$2:$J$433,7,FALSE)</f>
        <v>0</v>
      </c>
      <c r="AN392" s="54">
        <f>VLOOKUP($BK392,[1]TaxYear2025!$A$2:$J$433,5,FALSE)</f>
        <v>1.5217000000000001</v>
      </c>
      <c r="AO392" s="54">
        <f>VLOOKUP($BK392,[1]TaxYear2025!$A$2:$J$433,6,FALSE)</f>
        <v>1.1128</v>
      </c>
      <c r="AP392" s="55">
        <f>VLOOKUP($BK392,[1]TaxYear2025!$A$2:$J$433,7,FALSE)</f>
        <v>0</v>
      </c>
      <c r="AQ392" s="56">
        <f t="shared" si="56"/>
        <v>0</v>
      </c>
      <c r="AR392" s="56">
        <f t="shared" si="56"/>
        <v>0</v>
      </c>
      <c r="AS392" s="56">
        <f t="shared" si="56"/>
        <v>0</v>
      </c>
      <c r="AT392" s="57">
        <f t="shared" si="57"/>
        <v>3.9231071008227758E-4</v>
      </c>
      <c r="AU392" s="56">
        <f t="shared" si="57"/>
        <v>0.1576753878212549</v>
      </c>
      <c r="AV392" s="58">
        <f t="shared" si="57"/>
        <v>0</v>
      </c>
      <c r="AW392" s="56">
        <f t="shared" si="58"/>
        <v>0</v>
      </c>
      <c r="AX392" s="56">
        <f t="shared" si="58"/>
        <v>0</v>
      </c>
      <c r="AY392" s="58">
        <f t="shared" si="58"/>
        <v>0</v>
      </c>
      <c r="AZ392" s="56">
        <f t="shared" si="59"/>
        <v>0</v>
      </c>
      <c r="BA392" s="56">
        <f t="shared" si="59"/>
        <v>0</v>
      </c>
      <c r="BB392" s="58">
        <f t="shared" si="59"/>
        <v>0</v>
      </c>
      <c r="BC392" s="56">
        <f t="shared" si="55"/>
        <v>0</v>
      </c>
      <c r="BD392" s="56">
        <f t="shared" si="55"/>
        <v>0</v>
      </c>
      <c r="BE392" s="58">
        <f t="shared" si="55"/>
        <v>0</v>
      </c>
      <c r="BF392" s="56">
        <f t="shared" si="61"/>
        <v>0</v>
      </c>
      <c r="BG392" s="56">
        <f t="shared" si="61"/>
        <v>0.51855895196506552</v>
      </c>
      <c r="BH392" s="58">
        <f t="shared" si="61"/>
        <v>0</v>
      </c>
      <c r="BJ392" s="18" t="s">
        <v>305</v>
      </c>
      <c r="BK392" s="18" t="str">
        <f t="shared" si="60"/>
        <v>084TIPTONBRIGHTON</v>
      </c>
    </row>
    <row r="393" spans="1:63" x14ac:dyDescent="0.25">
      <c r="A393" s="18" t="s">
        <v>306</v>
      </c>
      <c r="B393" s="18" t="s">
        <v>657</v>
      </c>
      <c r="D393" s="53">
        <f>VLOOKUP($BK393,[1]TaxYear2019!$A$2:$J$433,5,FALSE)</f>
        <v>2.42</v>
      </c>
      <c r="E393" s="54">
        <f>VLOOKUP($BK393,[1]TaxYear2019!$A$2:$J$433,6,FALSE)</f>
        <v>1.33</v>
      </c>
      <c r="F393" s="55">
        <f>VLOOKUP($BK393,[1]TaxYear2019!$A$2:$J$433,7,FALSE)</f>
        <v>0</v>
      </c>
      <c r="G393" s="54">
        <v>2.0392000000000001</v>
      </c>
      <c r="H393" s="54">
        <v>1.2413000000000001</v>
      </c>
      <c r="J393" s="54">
        <f>VLOOKUP($BK393,[1]TaxYear2020!$A$2:$J$433,5,FALSE)</f>
        <v>2.0392000000000001</v>
      </c>
      <c r="K393" s="54">
        <f>VLOOKUP($BK393,[1]TaxYear2020!$A$2:$J$433,6,FALSE)</f>
        <v>1.2413000000000001</v>
      </c>
      <c r="L393" s="55">
        <f>VLOOKUP($BK393,[1]TaxYear2020!$A$2:$J$433,7,FALSE)</f>
        <v>0</v>
      </c>
      <c r="P393" s="54">
        <f>VLOOKUP($BK393,[1]TaxYear2021!$A$2:$J$433,5,FALSE)</f>
        <v>2.04</v>
      </c>
      <c r="Q393" s="54">
        <f>VLOOKUP($BK393,[1]TaxYear2021!$A$2:$J$433,6,FALSE)</f>
        <v>1.2413000000000001</v>
      </c>
      <c r="R393" s="54">
        <f>VLOOKUP($BK393,[1]TaxYear2021!$A$2:$J$433,7,FALSE)</f>
        <v>0</v>
      </c>
      <c r="V393" s="54">
        <f>VLOOKUP($BK393,[1]TaxYear2022!$A$2:$J$433,5,FALSE)</f>
        <v>2.04</v>
      </c>
      <c r="W393" s="54">
        <f>VLOOKUP($BK393,[1]TaxYear2022!$A$2:$J$433,6,FALSE)</f>
        <v>1.2413000000000001</v>
      </c>
      <c r="X393" s="55">
        <f>VLOOKUP($BK393,[1]TaxYear2022!$A$2:$J$433,7,FALSE)</f>
        <v>0</v>
      </c>
      <c r="Y393" s="53">
        <v>1.5217000000000001</v>
      </c>
      <c r="Z393" s="54">
        <v>1.0127999999999999</v>
      </c>
      <c r="AB393" s="54">
        <f>VLOOKUP($BK393,[1]TaxYear2023!$A$2:$J$433,5,FALSE)</f>
        <v>1.5217000000000001</v>
      </c>
      <c r="AC393" s="54">
        <f>VLOOKUP($BK393,[1]TaxYear2023!$A$2:$J$433,6,FALSE)</f>
        <v>1.0127999999999999</v>
      </c>
      <c r="AD393" s="55">
        <f>VLOOKUP($BK393,[1]TaxYear2023!$A$2:$J$433,7,FALSE)</f>
        <v>0</v>
      </c>
      <c r="AH393" s="54">
        <f>VLOOKUP($BK393,[1]TaxYear2024!$A$2:$J$433,5,FALSE)</f>
        <v>1.5217000000000001</v>
      </c>
      <c r="AI393" s="54">
        <f>VLOOKUP($BK393,[1]TaxYear2024!$A$2:$J$433,6,FALSE)</f>
        <v>1.0127999999999999</v>
      </c>
      <c r="AJ393" s="55">
        <f>VLOOKUP($BK393,[1]TaxYear2024!$A$2:$J$433,7,FALSE)</f>
        <v>0</v>
      </c>
      <c r="AN393" s="54">
        <f>VLOOKUP($BK393,[1]TaxYear2025!$A$2:$J$433,5,FALSE)</f>
        <v>1.5217000000000001</v>
      </c>
      <c r="AO393" s="54">
        <f>VLOOKUP($BK393,[1]TaxYear2025!$A$2:$J$433,6,FALSE)</f>
        <v>1.0127999999999999</v>
      </c>
      <c r="AP393" s="55">
        <f>VLOOKUP($BK393,[1]TaxYear2025!$A$2:$J$433,7,FALSE)</f>
        <v>0</v>
      </c>
      <c r="AQ393" s="56">
        <f t="shared" si="56"/>
        <v>0</v>
      </c>
      <c r="AR393" s="56">
        <f t="shared" si="56"/>
        <v>0</v>
      </c>
      <c r="AS393" s="56">
        <f t="shared" si="56"/>
        <v>0</v>
      </c>
      <c r="AT393" s="57">
        <f t="shared" si="57"/>
        <v>3.9231071008227758E-4</v>
      </c>
      <c r="AU393" s="56">
        <f t="shared" si="57"/>
        <v>0</v>
      </c>
      <c r="AV393" s="58">
        <f t="shared" si="57"/>
        <v>0</v>
      </c>
      <c r="AW393" s="56">
        <f t="shared" si="58"/>
        <v>0</v>
      </c>
      <c r="AX393" s="56">
        <f t="shared" si="58"/>
        <v>0</v>
      </c>
      <c r="AY393" s="58">
        <f t="shared" si="58"/>
        <v>0</v>
      </c>
      <c r="AZ393" s="56">
        <f t="shared" si="59"/>
        <v>0</v>
      </c>
      <c r="BA393" s="56">
        <f t="shared" si="59"/>
        <v>0</v>
      </c>
      <c r="BB393" s="58">
        <f t="shared" si="59"/>
        <v>0</v>
      </c>
      <c r="BC393" s="56">
        <f t="shared" si="55"/>
        <v>0</v>
      </c>
      <c r="BD393" s="56">
        <f t="shared" si="55"/>
        <v>0</v>
      </c>
      <c r="BE393" s="58">
        <f t="shared" si="55"/>
        <v>0</v>
      </c>
      <c r="BF393" s="56">
        <f t="shared" si="61"/>
        <v>0</v>
      </c>
      <c r="BG393" s="56">
        <f t="shared" si="61"/>
        <v>0</v>
      </c>
      <c r="BH393" s="58">
        <f t="shared" si="61"/>
        <v>0</v>
      </c>
      <c r="BJ393" s="18" t="s">
        <v>305</v>
      </c>
      <c r="BK393" s="18" t="str">
        <f t="shared" si="60"/>
        <v>084TIPTONCOVINGTON</v>
      </c>
    </row>
    <row r="394" spans="1:63" x14ac:dyDescent="0.25">
      <c r="A394" s="18" t="s">
        <v>306</v>
      </c>
      <c r="B394" s="18" t="s">
        <v>658</v>
      </c>
      <c r="D394" s="53">
        <f>VLOOKUP($BK394,[1]TaxYear2019!$A$2:$J$433,5,FALSE)</f>
        <v>2.42</v>
      </c>
      <c r="E394" s="54">
        <f>VLOOKUP($BK394,[1]TaxYear2019!$A$2:$J$433,6,FALSE)</f>
        <v>1.4635</v>
      </c>
      <c r="F394" s="55">
        <f>VLOOKUP($BK394,[1]TaxYear2019!$A$2:$J$433,7,FALSE)</f>
        <v>0</v>
      </c>
      <c r="G394" s="54">
        <v>2.0392000000000001</v>
      </c>
      <c r="H394" s="54">
        <v>1.323</v>
      </c>
      <c r="J394" s="54">
        <f>VLOOKUP($BK394,[1]TaxYear2020!$A$2:$J$433,5,FALSE)</f>
        <v>2.0392000000000001</v>
      </c>
      <c r="K394" s="54">
        <f>VLOOKUP($BK394,[1]TaxYear2020!$A$2:$J$433,6,FALSE)</f>
        <v>1.4635</v>
      </c>
      <c r="L394" s="55">
        <f>VLOOKUP($BK394,[1]TaxYear2020!$A$2:$J$433,7,FALSE)</f>
        <v>0</v>
      </c>
      <c r="P394" s="54">
        <f>VLOOKUP($BK394,[1]TaxYear2021!$A$2:$J$433,5,FALSE)</f>
        <v>2.04</v>
      </c>
      <c r="Q394" s="54">
        <f>VLOOKUP($BK394,[1]TaxYear2021!$A$2:$J$433,6,FALSE)</f>
        <v>1.4635</v>
      </c>
      <c r="R394" s="54">
        <f>VLOOKUP($BK394,[1]TaxYear2021!$A$2:$J$433,7,FALSE)</f>
        <v>0</v>
      </c>
      <c r="V394" s="54">
        <f>VLOOKUP($BK394,[1]TaxYear2022!$A$2:$J$433,5,FALSE)</f>
        <v>2.04</v>
      </c>
      <c r="W394" s="54">
        <f>VLOOKUP($BK394,[1]TaxYear2022!$A$2:$J$433,6,FALSE)</f>
        <v>1.4635</v>
      </c>
      <c r="X394" s="55">
        <f>VLOOKUP($BK394,[1]TaxYear2022!$A$2:$J$433,7,FALSE)</f>
        <v>0</v>
      </c>
      <c r="Y394" s="53">
        <v>1.5217000000000001</v>
      </c>
      <c r="Z394" s="54">
        <v>1.2354000000000001</v>
      </c>
      <c r="AB394" s="54">
        <f>VLOOKUP($BK394,[1]TaxYear2023!$A$2:$J$433,5,FALSE)</f>
        <v>1.5217000000000001</v>
      </c>
      <c r="AC394" s="54">
        <f>VLOOKUP($BK394,[1]TaxYear2023!$A$2:$J$433,6,FALSE)</f>
        <v>1.2354000000000001</v>
      </c>
      <c r="AD394" s="55">
        <f>VLOOKUP($BK394,[1]TaxYear2023!$A$2:$J$433,7,FALSE)</f>
        <v>0</v>
      </c>
      <c r="AH394" s="54">
        <f>VLOOKUP($BK394,[1]TaxYear2024!$A$2:$J$433,5,FALSE)</f>
        <v>1.5217000000000001</v>
      </c>
      <c r="AI394" s="54">
        <f>VLOOKUP($BK394,[1]TaxYear2024!$A$2:$J$433,6,FALSE)</f>
        <v>1.2354000000000001</v>
      </c>
      <c r="AJ394" s="55">
        <f>VLOOKUP($BK394,[1]TaxYear2024!$A$2:$J$433,7,FALSE)</f>
        <v>0</v>
      </c>
      <c r="AN394" s="54">
        <f>VLOOKUP($BK394,[1]TaxYear2025!$A$2:$J$433,5,FALSE)</f>
        <v>1.5217000000000001</v>
      </c>
      <c r="AO394" s="54">
        <f>VLOOKUP($BK394,[1]TaxYear2025!$A$2:$J$433,6,FALSE)</f>
        <v>1.2354000000000001</v>
      </c>
      <c r="AP394" s="55">
        <f>VLOOKUP($BK394,[1]TaxYear2025!$A$2:$J$433,7,FALSE)</f>
        <v>0</v>
      </c>
      <c r="AQ394" s="56">
        <f t="shared" si="56"/>
        <v>0</v>
      </c>
      <c r="AR394" s="56">
        <f t="shared" si="56"/>
        <v>0.10619803476946332</v>
      </c>
      <c r="AS394" s="56">
        <f t="shared" si="56"/>
        <v>0</v>
      </c>
      <c r="AT394" s="57">
        <f t="shared" si="57"/>
        <v>3.9231071008227758E-4</v>
      </c>
      <c r="AU394" s="56">
        <f t="shared" si="57"/>
        <v>0</v>
      </c>
      <c r="AV394" s="58">
        <f t="shared" si="57"/>
        <v>0</v>
      </c>
      <c r="AW394" s="56">
        <f t="shared" si="58"/>
        <v>0</v>
      </c>
      <c r="AX394" s="56">
        <f t="shared" si="58"/>
        <v>0</v>
      </c>
      <c r="AY394" s="58">
        <f t="shared" si="58"/>
        <v>0</v>
      </c>
      <c r="AZ394" s="56">
        <f t="shared" si="59"/>
        <v>0</v>
      </c>
      <c r="BA394" s="56">
        <f t="shared" si="59"/>
        <v>0</v>
      </c>
      <c r="BB394" s="58">
        <f t="shared" si="59"/>
        <v>0</v>
      </c>
      <c r="BC394" s="56">
        <f t="shared" si="55"/>
        <v>0</v>
      </c>
      <c r="BD394" s="56">
        <f t="shared" si="55"/>
        <v>0</v>
      </c>
      <c r="BE394" s="58">
        <f t="shared" si="55"/>
        <v>0</v>
      </c>
      <c r="BF394" s="56">
        <f t="shared" si="61"/>
        <v>0</v>
      </c>
      <c r="BG394" s="56">
        <f t="shared" si="61"/>
        <v>0</v>
      </c>
      <c r="BH394" s="58">
        <f t="shared" si="61"/>
        <v>0</v>
      </c>
      <c r="BJ394" s="18" t="s">
        <v>305</v>
      </c>
      <c r="BK394" s="18" t="str">
        <f t="shared" si="60"/>
        <v>084TIPTONMASON</v>
      </c>
    </row>
    <row r="395" spans="1:63" x14ac:dyDescent="0.25">
      <c r="A395" s="18" t="s">
        <v>306</v>
      </c>
      <c r="B395" s="18" t="s">
        <v>659</v>
      </c>
      <c r="D395" s="53">
        <f>VLOOKUP($BK395,[1]TaxYear2019!$A$2:$J$433,5,FALSE)</f>
        <v>2.42</v>
      </c>
      <c r="E395" s="54">
        <f>VLOOKUP($BK395,[1]TaxYear2019!$A$2:$J$433,6,FALSE)</f>
        <v>1.4260999999999999</v>
      </c>
      <c r="F395" s="55">
        <f>VLOOKUP($BK395,[1]TaxYear2019!$A$2:$J$433,7,FALSE)</f>
        <v>0</v>
      </c>
      <c r="G395" s="54">
        <v>2.0392000000000001</v>
      </c>
      <c r="H395" s="54">
        <v>1.1695</v>
      </c>
      <c r="J395" s="54">
        <f>VLOOKUP($BK395,[1]TaxYear2020!$A$2:$J$433,5,FALSE)</f>
        <v>2.0392000000000001</v>
      </c>
      <c r="K395" s="54">
        <f>VLOOKUP($BK395,[1]TaxYear2020!$A$2:$J$433,6,FALSE)</f>
        <v>1.1695</v>
      </c>
      <c r="L395" s="55">
        <f>VLOOKUP($BK395,[1]TaxYear2020!$A$2:$J$433,7,FALSE)</f>
        <v>0</v>
      </c>
      <c r="P395" s="54">
        <f>VLOOKUP($BK395,[1]TaxYear2021!$A$2:$J$433,5,FALSE)</f>
        <v>2.04</v>
      </c>
      <c r="Q395" s="54">
        <f>VLOOKUP($BK395,[1]TaxYear2021!$A$2:$J$433,6,FALSE)</f>
        <v>1.1695</v>
      </c>
      <c r="R395" s="54">
        <f>VLOOKUP($BK395,[1]TaxYear2021!$A$2:$J$433,7,FALSE)</f>
        <v>0</v>
      </c>
      <c r="V395" s="54">
        <f>VLOOKUP($BK395,[1]TaxYear2022!$A$2:$J$433,5,FALSE)</f>
        <v>2.04</v>
      </c>
      <c r="W395" s="54">
        <f>VLOOKUP($BK395,[1]TaxYear2022!$A$2:$J$433,6,FALSE)</f>
        <v>1.1695</v>
      </c>
      <c r="X395" s="55">
        <f>VLOOKUP($BK395,[1]TaxYear2022!$A$2:$J$433,7,FALSE)</f>
        <v>0</v>
      </c>
      <c r="Y395" s="53">
        <v>1.5217000000000001</v>
      </c>
      <c r="Z395" s="54">
        <v>0.85089999999999999</v>
      </c>
      <c r="AB395" s="54">
        <f>VLOOKUP($BK395,[1]TaxYear2023!$A$2:$J$433,5,FALSE)</f>
        <v>1.5217000000000001</v>
      </c>
      <c r="AC395" s="54">
        <f>VLOOKUP($BK395,[1]TaxYear2023!$A$2:$J$433,6,FALSE)</f>
        <v>0.85089999999999999</v>
      </c>
      <c r="AD395" s="55">
        <f>VLOOKUP($BK395,[1]TaxYear2023!$A$2:$J$433,7,FALSE)</f>
        <v>0</v>
      </c>
      <c r="AH395" s="54">
        <f>VLOOKUP($BK395,[1]TaxYear2024!$A$2:$J$433,5,FALSE)</f>
        <v>1.5217000000000001</v>
      </c>
      <c r="AI395" s="54">
        <f>VLOOKUP($BK395,[1]TaxYear2024!$A$2:$J$433,6,FALSE)</f>
        <v>0.85089999999999999</v>
      </c>
      <c r="AJ395" s="55">
        <f>VLOOKUP($BK395,[1]TaxYear2024!$A$2:$J$433,7,FALSE)</f>
        <v>0</v>
      </c>
      <c r="AN395" s="54">
        <f>VLOOKUP($BK395,[1]TaxYear2025!$A$2:$J$433,5,FALSE)</f>
        <v>1.5217000000000001</v>
      </c>
      <c r="AO395" s="54">
        <f>VLOOKUP($BK395,[1]TaxYear2025!$A$2:$J$433,6,FALSE)</f>
        <v>1.0674999999999999</v>
      </c>
      <c r="AP395" s="55">
        <f>VLOOKUP($BK395,[1]TaxYear2025!$A$2:$J$433,7,FALSE)</f>
        <v>0</v>
      </c>
      <c r="AQ395" s="56">
        <f t="shared" si="56"/>
        <v>0</v>
      </c>
      <c r="AR395" s="56">
        <f t="shared" si="56"/>
        <v>0</v>
      </c>
      <c r="AS395" s="56">
        <f t="shared" si="56"/>
        <v>0</v>
      </c>
      <c r="AT395" s="57">
        <f t="shared" si="57"/>
        <v>3.9231071008227758E-4</v>
      </c>
      <c r="AU395" s="56">
        <f t="shared" si="57"/>
        <v>0</v>
      </c>
      <c r="AV395" s="58">
        <f t="shared" si="57"/>
        <v>0</v>
      </c>
      <c r="AW395" s="56">
        <f t="shared" si="58"/>
        <v>0</v>
      </c>
      <c r="AX395" s="56">
        <f t="shared" si="58"/>
        <v>0</v>
      </c>
      <c r="AY395" s="58">
        <f t="shared" si="58"/>
        <v>0</v>
      </c>
      <c r="AZ395" s="56">
        <f t="shared" si="59"/>
        <v>0</v>
      </c>
      <c r="BA395" s="56">
        <f t="shared" si="59"/>
        <v>0</v>
      </c>
      <c r="BB395" s="58">
        <f t="shared" si="59"/>
        <v>0</v>
      </c>
      <c r="BC395" s="56">
        <f t="shared" si="55"/>
        <v>0</v>
      </c>
      <c r="BD395" s="56">
        <f t="shared" si="55"/>
        <v>0</v>
      </c>
      <c r="BE395" s="58">
        <f t="shared" si="55"/>
        <v>0</v>
      </c>
      <c r="BF395" s="56">
        <f t="shared" si="61"/>
        <v>0</v>
      </c>
      <c r="BG395" s="56">
        <f t="shared" si="61"/>
        <v>0.25455400164531672</v>
      </c>
      <c r="BH395" s="58">
        <f t="shared" si="61"/>
        <v>0</v>
      </c>
      <c r="BJ395" s="18" t="s">
        <v>305</v>
      </c>
      <c r="BK395" s="18" t="str">
        <f t="shared" si="60"/>
        <v>084TIPTONMUNFORD</v>
      </c>
    </row>
    <row r="396" spans="1:63" x14ac:dyDescent="0.25">
      <c r="A396" s="18" t="s">
        <v>306</v>
      </c>
      <c r="D396" s="53">
        <f>VLOOKUP($BK396,[1]TaxYear2019!$A$2:$J$433,5,FALSE)</f>
        <v>2.42</v>
      </c>
      <c r="E396" s="54">
        <f>VLOOKUP($BK396,[1]TaxYear2019!$A$2:$J$433,6,FALSE)</f>
        <v>0</v>
      </c>
      <c r="F396" s="55">
        <f>VLOOKUP($BK396,[1]TaxYear2019!$A$2:$J$433,7,FALSE)</f>
        <v>0</v>
      </c>
      <c r="G396" s="54">
        <v>2.0392000000000001</v>
      </c>
      <c r="J396" s="54">
        <f>VLOOKUP($BK396,[1]TaxYear2020!$A$2:$J$433,5,FALSE)</f>
        <v>2.0392000000000001</v>
      </c>
      <c r="K396" s="54">
        <f>VLOOKUP($BK396,[1]TaxYear2020!$A$2:$J$433,6,FALSE)</f>
        <v>0</v>
      </c>
      <c r="L396" s="55">
        <f>VLOOKUP($BK396,[1]TaxYear2020!$A$2:$J$433,7,FALSE)</f>
        <v>0</v>
      </c>
      <c r="P396" s="54">
        <f>VLOOKUP($BK396,[1]TaxYear2021!$A$2:$J$433,5,FALSE)</f>
        <v>2.04</v>
      </c>
      <c r="Q396" s="54">
        <f>VLOOKUP($BK396,[1]TaxYear2021!$A$2:$J$433,6,FALSE)</f>
        <v>0</v>
      </c>
      <c r="R396" s="54">
        <f>VLOOKUP($BK396,[1]TaxYear2021!$A$2:$J$433,7,FALSE)</f>
        <v>0</v>
      </c>
      <c r="V396" s="54">
        <f>VLOOKUP($BK396,[1]TaxYear2022!$A$2:$J$433,5,FALSE)</f>
        <v>2.04</v>
      </c>
      <c r="W396" s="54">
        <f>VLOOKUP($BK396,[1]TaxYear2022!$A$2:$J$433,6,FALSE)</f>
        <v>0</v>
      </c>
      <c r="X396" s="55">
        <f>VLOOKUP($BK396,[1]TaxYear2022!$A$2:$J$433,7,FALSE)</f>
        <v>0</v>
      </c>
      <c r="Y396" s="53">
        <v>1.5217000000000001</v>
      </c>
      <c r="AB396" s="54">
        <f>VLOOKUP($BK396,[1]TaxYear2023!$A$2:$J$433,5,FALSE)</f>
        <v>1.5217000000000001</v>
      </c>
      <c r="AC396" s="54">
        <f>VLOOKUP($BK396,[1]TaxYear2023!$A$2:$J$433,6,FALSE)</f>
        <v>0</v>
      </c>
      <c r="AD396" s="55">
        <f>VLOOKUP($BK396,[1]TaxYear2023!$A$2:$J$433,7,FALSE)</f>
        <v>0</v>
      </c>
      <c r="AH396" s="54">
        <f>VLOOKUP($BK396,[1]TaxYear2024!$A$2:$J$433,5,FALSE)</f>
        <v>1.5217000000000001</v>
      </c>
      <c r="AI396" s="54">
        <f>VLOOKUP($BK396,[1]TaxYear2024!$A$2:$J$433,6,FALSE)</f>
        <v>0</v>
      </c>
      <c r="AJ396" s="55">
        <f>VLOOKUP($BK396,[1]TaxYear2024!$A$2:$J$433,7,FALSE)</f>
        <v>0</v>
      </c>
      <c r="AN396" s="54">
        <f>VLOOKUP($BK396,[1]TaxYear2025!$A$2:$J$433,5,FALSE)</f>
        <v>1.5217000000000001</v>
      </c>
      <c r="AO396" s="54">
        <f>VLOOKUP($BK396,[1]TaxYear2025!$A$2:$J$433,6,FALSE)</f>
        <v>0</v>
      </c>
      <c r="AP396" s="55">
        <f>VLOOKUP($BK396,[1]TaxYear2025!$A$2:$J$433,7,FALSE)</f>
        <v>0</v>
      </c>
      <c r="AQ396" s="56">
        <f t="shared" si="56"/>
        <v>0</v>
      </c>
      <c r="AR396" s="56">
        <f t="shared" si="56"/>
        <v>0</v>
      </c>
      <c r="AS396" s="56">
        <f t="shared" si="56"/>
        <v>0</v>
      </c>
      <c r="AT396" s="57">
        <f t="shared" si="57"/>
        <v>3.9231071008227758E-4</v>
      </c>
      <c r="AU396" s="56">
        <f t="shared" si="57"/>
        <v>0</v>
      </c>
      <c r="AV396" s="58">
        <f t="shared" si="57"/>
        <v>0</v>
      </c>
      <c r="AW396" s="56">
        <f t="shared" si="58"/>
        <v>0</v>
      </c>
      <c r="AX396" s="56">
        <f t="shared" si="58"/>
        <v>0</v>
      </c>
      <c r="AY396" s="58">
        <f t="shared" si="58"/>
        <v>0</v>
      </c>
      <c r="AZ396" s="56">
        <f t="shared" si="59"/>
        <v>0</v>
      </c>
      <c r="BA396" s="56">
        <f t="shared" si="59"/>
        <v>0</v>
      </c>
      <c r="BB396" s="58">
        <f t="shared" si="59"/>
        <v>0</v>
      </c>
      <c r="BC396" s="56">
        <f t="shared" si="55"/>
        <v>0</v>
      </c>
      <c r="BD396" s="56">
        <f t="shared" si="55"/>
        <v>0</v>
      </c>
      <c r="BE396" s="58">
        <f t="shared" si="55"/>
        <v>0</v>
      </c>
      <c r="BF396" s="56">
        <f t="shared" si="61"/>
        <v>0</v>
      </c>
      <c r="BG396" s="56">
        <f t="shared" si="61"/>
        <v>0</v>
      </c>
      <c r="BH396" s="58">
        <f t="shared" si="61"/>
        <v>0</v>
      </c>
      <c r="BJ396" s="18" t="s">
        <v>305</v>
      </c>
      <c r="BK396" s="18" t="str">
        <f t="shared" si="60"/>
        <v>084TIPTON</v>
      </c>
    </row>
    <row r="397" spans="1:63" x14ac:dyDescent="0.25">
      <c r="A397" s="18" t="s">
        <v>310</v>
      </c>
      <c r="B397" s="18" t="s">
        <v>660</v>
      </c>
      <c r="D397" s="53">
        <f>VLOOKUP($BK397,[1]TaxYear2019!$A$2:$J$433,5,FALSE)</f>
        <v>3.3140999999999998</v>
      </c>
      <c r="E397" s="54">
        <f>VLOOKUP($BK397,[1]TaxYear2019!$A$2:$J$433,6,FALSE)</f>
        <v>0</v>
      </c>
      <c r="F397" s="55">
        <f>VLOOKUP($BK397,[1]TaxYear2019!$A$2:$J$433,7,FALSE)</f>
        <v>0</v>
      </c>
      <c r="J397" s="54">
        <f>VLOOKUP($BK397,[1]TaxYear2020!$A$2:$J$433,5,FALSE)</f>
        <v>3.3140999999999998</v>
      </c>
      <c r="K397" s="54">
        <f>VLOOKUP($BK397,[1]TaxYear2020!$A$2:$J$433,6,FALSE)</f>
        <v>0</v>
      </c>
      <c r="L397" s="55">
        <f>VLOOKUP($BK397,[1]TaxYear2020!$A$2:$J$433,7,FALSE)</f>
        <v>0</v>
      </c>
      <c r="P397" s="54">
        <f>VLOOKUP($BK397,[1]TaxYear2021!$A$2:$J$433,5,FALSE)</f>
        <v>3.3140999999999998</v>
      </c>
      <c r="Q397" s="54">
        <f>VLOOKUP($BK397,[1]TaxYear2021!$A$2:$J$433,6,FALSE)</f>
        <v>0</v>
      </c>
      <c r="R397" s="54">
        <f>VLOOKUP($BK397,[1]TaxYear2021!$A$2:$J$433,7,FALSE)</f>
        <v>0</v>
      </c>
      <c r="S397" s="53">
        <v>1.9377</v>
      </c>
      <c r="T397" s="54">
        <v>0.67310000000000003</v>
      </c>
      <c r="V397" s="54">
        <v>1.9377</v>
      </c>
      <c r="W397" s="54">
        <v>0.67310000000000003</v>
      </c>
      <c r="X397" s="55">
        <v>0</v>
      </c>
      <c r="AB397" s="54">
        <v>1.9377</v>
      </c>
      <c r="AC397" s="54">
        <v>0.67310000000000003</v>
      </c>
      <c r="AD397" s="55">
        <v>0</v>
      </c>
      <c r="AH397" s="54">
        <f>VLOOKUP($BK397,[1]TaxYear2024!$A$2:$J$433,5,FALSE)</f>
        <v>2.6608000000000001</v>
      </c>
      <c r="AI397" s="54">
        <f>VLOOKUP($BK397,[1]TaxYear2024!$A$2:$J$433,6,FALSE)</f>
        <v>0</v>
      </c>
      <c r="AJ397" s="55">
        <f>VLOOKUP($BK397,[1]TaxYear2024!$A$2:$J$433,7,FALSE)</f>
        <v>0</v>
      </c>
      <c r="AN397" s="54">
        <f>VLOOKUP($BK397,[1]TaxYear2025!$A$2:$J$433,5,FALSE)</f>
        <v>2.7730999999999999</v>
      </c>
      <c r="AO397" s="54">
        <f>VLOOKUP($BK397,[1]TaxYear2025!$A$2:$J$433,6,FALSE)</f>
        <v>2.6107999999999998</v>
      </c>
      <c r="AP397" s="55">
        <f>VLOOKUP($BK397,[1]TaxYear2025!$A$2:$J$433,7,FALSE)</f>
        <v>0</v>
      </c>
      <c r="AQ397" s="56">
        <f t="shared" si="56"/>
        <v>0</v>
      </c>
      <c r="AR397" s="56">
        <f t="shared" si="56"/>
        <v>0</v>
      </c>
      <c r="AS397" s="56">
        <f t="shared" si="56"/>
        <v>0</v>
      </c>
      <c r="AT397" s="57">
        <f t="shared" si="57"/>
        <v>0</v>
      </c>
      <c r="AU397" s="56">
        <f t="shared" si="57"/>
        <v>0</v>
      </c>
      <c r="AV397" s="58">
        <f t="shared" si="57"/>
        <v>0</v>
      </c>
      <c r="AW397" s="56">
        <f t="shared" si="58"/>
        <v>0</v>
      </c>
      <c r="AX397" s="56">
        <f t="shared" si="58"/>
        <v>0</v>
      </c>
      <c r="AY397" s="58">
        <f t="shared" si="58"/>
        <v>0</v>
      </c>
      <c r="AZ397" s="56">
        <f t="shared" si="59"/>
        <v>0</v>
      </c>
      <c r="BA397" s="56">
        <f t="shared" si="59"/>
        <v>0</v>
      </c>
      <c r="BB397" s="58">
        <f t="shared" si="59"/>
        <v>0</v>
      </c>
      <c r="BC397" s="56">
        <f t="shared" si="55"/>
        <v>0.37317438199927744</v>
      </c>
      <c r="BD397" s="56">
        <f t="shared" si="55"/>
        <v>0</v>
      </c>
      <c r="BE397" s="58">
        <f t="shared" si="55"/>
        <v>0</v>
      </c>
      <c r="BF397" s="56">
        <f t="shared" si="61"/>
        <v>4.22053517739025E-2</v>
      </c>
      <c r="BG397" s="56">
        <f t="shared" si="61"/>
        <v>0</v>
      </c>
      <c r="BH397" s="58">
        <f t="shared" si="61"/>
        <v>0</v>
      </c>
      <c r="BJ397" s="18" t="s">
        <v>309</v>
      </c>
      <c r="BK397" s="18" t="str">
        <f t="shared" si="60"/>
        <v>085TROUSDALEHARTSVILLE</v>
      </c>
    </row>
    <row r="398" spans="1:63" x14ac:dyDescent="0.25">
      <c r="A398" s="18" t="s">
        <v>310</v>
      </c>
      <c r="D398" s="53">
        <f>VLOOKUP($BK398,[1]TaxYear2019!$A$2:$J$433,5,FALSE)</f>
        <v>2.4388000000000001</v>
      </c>
      <c r="E398" s="54">
        <f>VLOOKUP($BK398,[1]TaxYear2019!$A$2:$J$433,6,FALSE)</f>
        <v>0</v>
      </c>
      <c r="F398" s="55">
        <f>VLOOKUP($BK398,[1]TaxYear2019!$A$2:$J$433,7,FALSE)</f>
        <v>0</v>
      </c>
      <c r="J398" s="54">
        <f>VLOOKUP($BK398,[1]TaxYear2020!$A$2:$J$433,5,FALSE)</f>
        <v>2.4388000000000001</v>
      </c>
      <c r="K398" s="54">
        <f>VLOOKUP($BK398,[1]TaxYear2020!$A$2:$J$433,6,FALSE)</f>
        <v>0</v>
      </c>
      <c r="L398" s="55">
        <f>VLOOKUP($BK398,[1]TaxYear2020!$A$2:$J$433,7,FALSE)</f>
        <v>0</v>
      </c>
      <c r="P398" s="54">
        <f>VLOOKUP($BK398,[1]TaxYear2021!$A$2:$J$433,5,FALSE)</f>
        <v>2.4388000000000001</v>
      </c>
      <c r="Q398" s="54">
        <f>VLOOKUP($BK398,[1]TaxYear2021!$A$2:$J$433,6,FALSE)</f>
        <v>0</v>
      </c>
      <c r="R398" s="54">
        <f>VLOOKUP($BK398,[1]TaxYear2021!$A$2:$J$433,7,FALSE)</f>
        <v>0</v>
      </c>
      <c r="S398" s="53">
        <v>1.9377</v>
      </c>
      <c r="V398" s="54">
        <f>VLOOKUP($BK398,[1]TaxYear2022!$A$2:$J$433,5,FALSE)</f>
        <v>1.9377</v>
      </c>
      <c r="W398" s="54">
        <f>VLOOKUP($BK398,[1]TaxYear2022!$A$2:$J$433,6,FALSE)</f>
        <v>0</v>
      </c>
      <c r="X398" s="55">
        <f>VLOOKUP($BK398,[1]TaxYear2022!$A$2:$J$433,7,FALSE)</f>
        <v>0</v>
      </c>
      <c r="AB398" s="54">
        <f>VLOOKUP($BK398,[1]TaxYear2023!$A$2:$J$433,5,FALSE)</f>
        <v>1.9877</v>
      </c>
      <c r="AC398" s="54">
        <f>VLOOKUP($BK398,[1]TaxYear2023!$A$2:$J$433,6,FALSE)</f>
        <v>0</v>
      </c>
      <c r="AD398" s="55">
        <f>VLOOKUP($BK398,[1]TaxYear2023!$A$2:$J$433,7,FALSE)</f>
        <v>0</v>
      </c>
      <c r="AH398" s="54">
        <f>VLOOKUP($BK398,[1]TaxYear2024!$A$2:$J$433,5,FALSE)</f>
        <v>1.9877</v>
      </c>
      <c r="AI398" s="54">
        <f>VLOOKUP($BK398,[1]TaxYear2024!$A$2:$J$433,6,FALSE)</f>
        <v>0</v>
      </c>
      <c r="AJ398" s="55">
        <f>VLOOKUP($BK398,[1]TaxYear2024!$A$2:$J$433,7,FALSE)</f>
        <v>0</v>
      </c>
      <c r="AN398" s="54">
        <f>VLOOKUP($BK398,[1]TaxYear2025!$A$2:$J$433,5,FALSE)</f>
        <v>2.1</v>
      </c>
      <c r="AO398" s="54">
        <f>VLOOKUP($BK398,[1]TaxYear2025!$A$2:$J$433,6,FALSE)</f>
        <v>0</v>
      </c>
      <c r="AP398" s="55">
        <f>VLOOKUP($BK398,[1]TaxYear2025!$A$2:$J$433,7,FALSE)</f>
        <v>0</v>
      </c>
      <c r="AQ398" s="56">
        <f t="shared" si="56"/>
        <v>0</v>
      </c>
      <c r="AR398" s="56">
        <f t="shared" si="56"/>
        <v>0</v>
      </c>
      <c r="AS398" s="56">
        <f t="shared" si="56"/>
        <v>0</v>
      </c>
      <c r="AT398" s="57">
        <f t="shared" si="57"/>
        <v>0</v>
      </c>
      <c r="AU398" s="56">
        <f t="shared" si="57"/>
        <v>0</v>
      </c>
      <c r="AV398" s="58">
        <f t="shared" si="57"/>
        <v>0</v>
      </c>
      <c r="AW398" s="56">
        <f t="shared" si="58"/>
        <v>0</v>
      </c>
      <c r="AX398" s="56">
        <f t="shared" si="58"/>
        <v>0</v>
      </c>
      <c r="AY398" s="58">
        <f t="shared" si="58"/>
        <v>0</v>
      </c>
      <c r="AZ398" s="56">
        <f t="shared" si="59"/>
        <v>2.5803787996077743E-2</v>
      </c>
      <c r="BA398" s="56">
        <f t="shared" si="59"/>
        <v>0</v>
      </c>
      <c r="BB398" s="58">
        <f t="shared" si="59"/>
        <v>0</v>
      </c>
      <c r="BC398" s="56">
        <f t="shared" si="55"/>
        <v>0</v>
      </c>
      <c r="BD398" s="56">
        <f t="shared" si="55"/>
        <v>0</v>
      </c>
      <c r="BE398" s="58">
        <f t="shared" si="55"/>
        <v>0</v>
      </c>
      <c r="BF398" s="56">
        <f t="shared" si="61"/>
        <v>5.6497459375157266E-2</v>
      </c>
      <c r="BG398" s="56">
        <f t="shared" si="61"/>
        <v>0</v>
      </c>
      <c r="BH398" s="58">
        <f t="shared" si="61"/>
        <v>0</v>
      </c>
      <c r="BJ398" s="18" t="s">
        <v>309</v>
      </c>
      <c r="BK398" s="18" t="str">
        <f t="shared" si="60"/>
        <v>085TROUSDALE</v>
      </c>
    </row>
    <row r="399" spans="1:63" x14ac:dyDescent="0.25">
      <c r="A399" s="18" t="s">
        <v>314</v>
      </c>
      <c r="B399" s="18" t="s">
        <v>661</v>
      </c>
      <c r="D399" s="53">
        <f>VLOOKUP($BK399,[1]TaxYear2019!$A$2:$J$433,5,FALSE)</f>
        <v>2.6838000000000002</v>
      </c>
      <c r="E399" s="54">
        <f>VLOOKUP($BK399,[1]TaxYear2019!$A$2:$J$433,6,FALSE)</f>
        <v>1.8620000000000001</v>
      </c>
      <c r="F399" s="55">
        <f>VLOOKUP($BK399,[1]TaxYear2019!$A$2:$J$433,7,FALSE)</f>
        <v>0</v>
      </c>
      <c r="J399" s="54">
        <f>VLOOKUP($BK399,[1]TaxYear2020!$A$2:$J$433,5,FALSE)</f>
        <v>2.8538000000000001</v>
      </c>
      <c r="K399" s="54">
        <f>VLOOKUP($BK399,[1]TaxYear2020!$A$2:$J$433,6,FALSE)</f>
        <v>1.8620000000000001</v>
      </c>
      <c r="L399" s="55">
        <f>VLOOKUP($BK399,[1]TaxYear2020!$A$2:$J$433,7,FALSE)</f>
        <v>0</v>
      </c>
      <c r="P399" s="54">
        <f>VLOOKUP($BK399,[1]TaxYear2021!$A$2:$J$433,5,FALSE)</f>
        <v>2.8538000000000001</v>
      </c>
      <c r="Q399" s="54">
        <f>VLOOKUP($BK399,[1]TaxYear2021!$A$2:$J$433,6,FALSE)</f>
        <v>1.8620000000000001</v>
      </c>
      <c r="R399" s="54">
        <f>VLOOKUP($BK399,[1]TaxYear2021!$A$2:$J$433,7,FALSE)</f>
        <v>0</v>
      </c>
      <c r="S399" s="66">
        <v>2.3504990000000001</v>
      </c>
      <c r="T399" s="54">
        <v>1.5511999999999999</v>
      </c>
      <c r="V399" s="64">
        <f>VLOOKUP($BK399,[1]TaxYear2022!$A$2:$J$433,5,FALSE)</f>
        <v>2.3504990000000001</v>
      </c>
      <c r="W399" s="54">
        <f>VLOOKUP($BK399,[1]TaxYear2022!$A$2:$J$433,6,FALSE)</f>
        <v>1.5511999999999999</v>
      </c>
      <c r="X399" s="55">
        <f>VLOOKUP($BK399,[1]TaxYear2022!$A$2:$J$433,7,FALSE)</f>
        <v>0</v>
      </c>
      <c r="Y399" s="66"/>
      <c r="AB399" s="64">
        <f>VLOOKUP($BK399,[1]TaxYear2023!$A$2:$J$433,5,FALSE)</f>
        <v>2.6105</v>
      </c>
      <c r="AC399" s="54">
        <f>VLOOKUP($BK399,[1]TaxYear2023!$A$2:$J$433,6,FALSE)</f>
        <v>1.5511999999999999</v>
      </c>
      <c r="AD399" s="55">
        <f>VLOOKUP($BK399,[1]TaxYear2023!$A$2:$J$433,7,FALSE)</f>
        <v>0</v>
      </c>
      <c r="AE399" s="66"/>
      <c r="AH399" s="64">
        <f>VLOOKUP($BK399,[1]TaxYear2024!$A$2:$J$433,5,FALSE)</f>
        <v>2.6105</v>
      </c>
      <c r="AI399" s="54">
        <f>VLOOKUP($BK399,[1]TaxYear2024!$A$2:$J$433,6,FALSE)</f>
        <v>1.5511999999999999</v>
      </c>
      <c r="AJ399" s="55">
        <f>VLOOKUP($BK399,[1]TaxYear2024!$A$2:$J$433,7,FALSE)</f>
        <v>0</v>
      </c>
      <c r="AK399" s="66"/>
      <c r="AN399" s="64">
        <f>VLOOKUP($BK399,[1]TaxYear2025!$A$2:$J$433,5,FALSE)</f>
        <v>2.6105</v>
      </c>
      <c r="AO399" s="54">
        <f>VLOOKUP($BK399,[1]TaxYear2025!$A$2:$J$433,6,FALSE)</f>
        <v>1.5511999999999999</v>
      </c>
      <c r="AP399" s="55">
        <f>VLOOKUP($BK399,[1]TaxYear2025!$A$2:$J$433,7,FALSE)</f>
        <v>0</v>
      </c>
      <c r="AQ399" s="56">
        <f t="shared" si="56"/>
        <v>6.3343021089499851E-2</v>
      </c>
      <c r="AR399" s="56">
        <f t="shared" si="56"/>
        <v>0</v>
      </c>
      <c r="AS399" s="56">
        <f t="shared" si="56"/>
        <v>0</v>
      </c>
      <c r="AT399" s="57">
        <f t="shared" si="57"/>
        <v>0</v>
      </c>
      <c r="AU399" s="56">
        <f t="shared" si="57"/>
        <v>0</v>
      </c>
      <c r="AV399" s="58">
        <f t="shared" si="57"/>
        <v>0</v>
      </c>
      <c r="AW399" s="56">
        <f t="shared" si="58"/>
        <v>0</v>
      </c>
      <c r="AX399" s="56">
        <f t="shared" si="58"/>
        <v>0</v>
      </c>
      <c r="AY399" s="58">
        <f t="shared" si="58"/>
        <v>0</v>
      </c>
      <c r="AZ399" s="56">
        <f t="shared" si="59"/>
        <v>0.11061523531811757</v>
      </c>
      <c r="BA399" s="56">
        <f t="shared" si="59"/>
        <v>0</v>
      </c>
      <c r="BB399" s="58">
        <f t="shared" si="59"/>
        <v>0</v>
      </c>
      <c r="BC399" s="56">
        <f t="shared" si="55"/>
        <v>0</v>
      </c>
      <c r="BD399" s="56">
        <f t="shared" si="55"/>
        <v>0</v>
      </c>
      <c r="BE399" s="58">
        <f t="shared" si="55"/>
        <v>0</v>
      </c>
      <c r="BF399" s="56">
        <f t="shared" si="61"/>
        <v>0</v>
      </c>
      <c r="BG399" s="56">
        <f t="shared" si="61"/>
        <v>0</v>
      </c>
      <c r="BH399" s="58">
        <f t="shared" si="61"/>
        <v>0</v>
      </c>
      <c r="BJ399" s="18" t="s">
        <v>313</v>
      </c>
      <c r="BK399" s="18" t="str">
        <f t="shared" si="60"/>
        <v>086UNICOIERWIN</v>
      </c>
    </row>
    <row r="400" spans="1:63" x14ac:dyDescent="0.25">
      <c r="A400" s="18" t="s">
        <v>314</v>
      </c>
      <c r="D400" s="53">
        <f>VLOOKUP($BK400,[1]TaxYear2019!$A$2:$J$433,5,FALSE)</f>
        <v>2.6838000000000002</v>
      </c>
      <c r="E400" s="54">
        <f>VLOOKUP($BK400,[1]TaxYear2019!$A$2:$J$433,6,FALSE)</f>
        <v>0</v>
      </c>
      <c r="F400" s="55">
        <f>VLOOKUP($BK400,[1]TaxYear2019!$A$2:$J$433,7,FALSE)</f>
        <v>0</v>
      </c>
      <c r="J400" s="54">
        <f>VLOOKUP($BK400,[1]TaxYear2020!$A$2:$J$433,5,FALSE)</f>
        <v>2.8538000000000001</v>
      </c>
      <c r="K400" s="54">
        <f>VLOOKUP($BK400,[1]TaxYear2020!$A$2:$J$433,6,FALSE)</f>
        <v>0</v>
      </c>
      <c r="L400" s="55">
        <f>VLOOKUP($BK400,[1]TaxYear2020!$A$2:$J$433,7,FALSE)</f>
        <v>0</v>
      </c>
      <c r="P400" s="54">
        <f>VLOOKUP($BK400,[1]TaxYear2021!$A$2:$J$433,5,FALSE)</f>
        <v>2.8538000000000001</v>
      </c>
      <c r="Q400" s="54">
        <f>VLOOKUP($BK400,[1]TaxYear2021!$A$2:$J$433,6,FALSE)</f>
        <v>0</v>
      </c>
      <c r="R400" s="54">
        <f>VLOOKUP($BK400,[1]TaxYear2021!$A$2:$J$433,7,FALSE)</f>
        <v>0</v>
      </c>
      <c r="S400" s="66">
        <v>2.3504990000000001</v>
      </c>
      <c r="V400" s="64">
        <f>VLOOKUP($BK400,[1]TaxYear2022!$A$2:$J$433,5,FALSE)</f>
        <v>2.3504990000000001</v>
      </c>
      <c r="W400" s="54">
        <f>VLOOKUP($BK400,[1]TaxYear2022!$A$2:$J$433,6,FALSE)</f>
        <v>0</v>
      </c>
      <c r="X400" s="55">
        <f>VLOOKUP($BK400,[1]TaxYear2022!$A$2:$J$433,7,FALSE)</f>
        <v>0</v>
      </c>
      <c r="Y400" s="66"/>
      <c r="AB400" s="64">
        <f>VLOOKUP($BK400,[1]TaxYear2023!$A$2:$J$433,5,FALSE)</f>
        <v>2.6105</v>
      </c>
      <c r="AC400" s="54">
        <f>VLOOKUP($BK400,[1]TaxYear2023!$A$2:$J$433,6,FALSE)</f>
        <v>0</v>
      </c>
      <c r="AD400" s="55">
        <f>VLOOKUP($BK400,[1]TaxYear2023!$A$2:$J$433,7,FALSE)</f>
        <v>0</v>
      </c>
      <c r="AE400" s="66"/>
      <c r="AH400" s="64">
        <f>VLOOKUP($BK400,[1]TaxYear2024!$A$2:$J$433,5,FALSE)</f>
        <v>2.6105</v>
      </c>
      <c r="AI400" s="54">
        <f>VLOOKUP($BK400,[1]TaxYear2024!$A$2:$J$433,6,FALSE)</f>
        <v>0</v>
      </c>
      <c r="AJ400" s="55">
        <f>VLOOKUP($BK400,[1]TaxYear2024!$A$2:$J$433,7,FALSE)</f>
        <v>0</v>
      </c>
      <c r="AK400" s="66"/>
      <c r="AN400" s="64">
        <f>VLOOKUP($BK400,[1]TaxYear2025!$A$2:$J$433,5,FALSE)</f>
        <v>2.6105</v>
      </c>
      <c r="AO400" s="54">
        <f>VLOOKUP($BK400,[1]TaxYear2025!$A$2:$J$433,6,FALSE)</f>
        <v>0</v>
      </c>
      <c r="AP400" s="55">
        <f>VLOOKUP($BK400,[1]TaxYear2025!$A$2:$J$433,7,FALSE)</f>
        <v>0</v>
      </c>
      <c r="AQ400" s="56">
        <f t="shared" si="56"/>
        <v>6.3343021089499851E-2</v>
      </c>
      <c r="AR400" s="56">
        <f t="shared" si="56"/>
        <v>0</v>
      </c>
      <c r="AS400" s="56">
        <f t="shared" si="56"/>
        <v>0</v>
      </c>
      <c r="AT400" s="57">
        <f t="shared" si="57"/>
        <v>0</v>
      </c>
      <c r="AU400" s="56">
        <f t="shared" si="57"/>
        <v>0</v>
      </c>
      <c r="AV400" s="58">
        <f t="shared" si="57"/>
        <v>0</v>
      </c>
      <c r="AW400" s="56">
        <f t="shared" si="58"/>
        <v>0</v>
      </c>
      <c r="AX400" s="56">
        <f t="shared" si="58"/>
        <v>0</v>
      </c>
      <c r="AY400" s="58">
        <f t="shared" si="58"/>
        <v>0</v>
      </c>
      <c r="AZ400" s="56">
        <f t="shared" si="59"/>
        <v>0.11061523531811757</v>
      </c>
      <c r="BA400" s="56">
        <f t="shared" si="59"/>
        <v>0</v>
      </c>
      <c r="BB400" s="58">
        <f t="shared" si="59"/>
        <v>0</v>
      </c>
      <c r="BC400" s="56">
        <f t="shared" si="55"/>
        <v>0</v>
      </c>
      <c r="BD400" s="56">
        <f t="shared" si="55"/>
        <v>0</v>
      </c>
      <c r="BE400" s="58">
        <f t="shared" si="55"/>
        <v>0</v>
      </c>
      <c r="BF400" s="56">
        <f t="shared" si="61"/>
        <v>0</v>
      </c>
      <c r="BG400" s="56">
        <f t="shared" si="61"/>
        <v>0</v>
      </c>
      <c r="BH400" s="58">
        <f t="shared" si="61"/>
        <v>0</v>
      </c>
      <c r="BJ400" s="18" t="s">
        <v>313</v>
      </c>
      <c r="BK400" s="18" t="str">
        <f t="shared" si="60"/>
        <v>086UNICOI</v>
      </c>
    </row>
    <row r="401" spans="1:63" x14ac:dyDescent="0.25">
      <c r="A401" s="18" t="s">
        <v>318</v>
      </c>
      <c r="D401" s="53">
        <f>VLOOKUP($BK401,[1]TaxYear2019!$A$2:$J$433,5,FALSE)</f>
        <v>2.1398999999999999</v>
      </c>
      <c r="E401" s="54">
        <f>VLOOKUP($BK401,[1]TaxYear2019!$A$2:$J$433,6,FALSE)</f>
        <v>0</v>
      </c>
      <c r="F401" s="55">
        <f>VLOOKUP($BK401,[1]TaxYear2019!$A$2:$J$433,7,FALSE)</f>
        <v>0</v>
      </c>
      <c r="J401" s="54">
        <f>VLOOKUP($BK401,[1]TaxYear2020!$A$2:$J$433,5,FALSE)</f>
        <v>2.1398999999999999</v>
      </c>
      <c r="K401" s="54">
        <f>VLOOKUP($BK401,[1]TaxYear2020!$A$2:$J$433,6,FALSE)</f>
        <v>0</v>
      </c>
      <c r="L401" s="55">
        <f>VLOOKUP($BK401,[1]TaxYear2020!$A$2:$J$433,7,FALSE)</f>
        <v>0</v>
      </c>
      <c r="P401" s="54">
        <f>VLOOKUP($BK401,[1]TaxYear2021!$A$2:$J$433,5,FALSE)</f>
        <v>2.1398999999999999</v>
      </c>
      <c r="Q401" s="54">
        <f>VLOOKUP($BK401,[1]TaxYear2021!$A$2:$J$433,6,FALSE)</f>
        <v>0</v>
      </c>
      <c r="R401" s="54">
        <f>VLOOKUP($BK401,[1]TaxYear2021!$A$2:$J$433,7,FALSE)</f>
        <v>0</v>
      </c>
      <c r="S401" s="53">
        <v>1.5826</v>
      </c>
      <c r="V401" s="54">
        <f>VLOOKUP($BK401,[1]TaxYear2022!$A$2:$J$433,5,FALSE)</f>
        <v>1.5899000000000001</v>
      </c>
      <c r="W401" s="54">
        <f>VLOOKUP($BK401,[1]TaxYear2022!$A$2:$J$433,6,FALSE)</f>
        <v>0</v>
      </c>
      <c r="X401" s="55">
        <f>VLOOKUP($BK401,[1]TaxYear2022!$A$2:$J$433,7,FALSE)</f>
        <v>0</v>
      </c>
      <c r="AB401" s="54">
        <f>VLOOKUP($BK401,[1]TaxYear2023!$A$2:$J$433,5,FALSE)</f>
        <v>1.8998999999999999</v>
      </c>
      <c r="AC401" s="54">
        <f>VLOOKUP($BK401,[1]TaxYear2023!$A$2:$J$433,6,FALSE)</f>
        <v>0</v>
      </c>
      <c r="AD401" s="55">
        <f>VLOOKUP($BK401,[1]TaxYear2023!$A$2:$J$433,7,FALSE)</f>
        <v>0</v>
      </c>
      <c r="AH401" s="54">
        <f>VLOOKUP($BK401,[1]TaxYear2024!$A$2:$J$433,5,FALSE)</f>
        <v>1.8998999999999999</v>
      </c>
      <c r="AI401" s="54">
        <f>VLOOKUP($BK401,[1]TaxYear2024!$A$2:$J$433,6,FALSE)</f>
        <v>0</v>
      </c>
      <c r="AJ401" s="55">
        <f>VLOOKUP($BK401,[1]TaxYear2024!$A$2:$J$433,7,FALSE)</f>
        <v>0</v>
      </c>
      <c r="AN401" s="54">
        <f>VLOOKUP($BK401,[1]TaxYear2025!$A$2:$J$433,5,FALSE)</f>
        <v>1.8998999999999999</v>
      </c>
      <c r="AO401" s="54">
        <f>VLOOKUP($BK401,[1]TaxYear2025!$A$2:$J$433,6,FALSE)</f>
        <v>0</v>
      </c>
      <c r="AP401" s="55">
        <f>VLOOKUP($BK401,[1]TaxYear2025!$A$2:$J$433,7,FALSE)</f>
        <v>0</v>
      </c>
      <c r="AQ401" s="56">
        <f t="shared" si="56"/>
        <v>0</v>
      </c>
      <c r="AR401" s="56">
        <f t="shared" si="56"/>
        <v>0</v>
      </c>
      <c r="AS401" s="56">
        <f t="shared" si="56"/>
        <v>0</v>
      </c>
      <c r="AT401" s="57">
        <f t="shared" si="57"/>
        <v>0</v>
      </c>
      <c r="AU401" s="56">
        <f t="shared" si="57"/>
        <v>0</v>
      </c>
      <c r="AV401" s="58">
        <f t="shared" si="57"/>
        <v>0</v>
      </c>
      <c r="AW401" s="56">
        <f t="shared" si="58"/>
        <v>4.6126627069380532E-3</v>
      </c>
      <c r="AX401" s="56">
        <f t="shared" si="58"/>
        <v>0</v>
      </c>
      <c r="AY401" s="58">
        <f t="shared" si="58"/>
        <v>0</v>
      </c>
      <c r="AZ401" s="56">
        <f t="shared" si="59"/>
        <v>0.19498081640354736</v>
      </c>
      <c r="BA401" s="56">
        <f t="shared" si="59"/>
        <v>0</v>
      </c>
      <c r="BB401" s="58">
        <f t="shared" si="59"/>
        <v>0</v>
      </c>
      <c r="BC401" s="56">
        <f t="shared" si="55"/>
        <v>0</v>
      </c>
      <c r="BD401" s="56">
        <f t="shared" si="55"/>
        <v>0</v>
      </c>
      <c r="BE401" s="58">
        <f t="shared" si="55"/>
        <v>0</v>
      </c>
      <c r="BF401" s="56">
        <f t="shared" si="61"/>
        <v>0</v>
      </c>
      <c r="BG401" s="56">
        <f t="shared" si="61"/>
        <v>0</v>
      </c>
      <c r="BH401" s="58">
        <f t="shared" si="61"/>
        <v>0</v>
      </c>
      <c r="BJ401" s="18" t="s">
        <v>317</v>
      </c>
      <c r="BK401" s="18" t="str">
        <f t="shared" si="60"/>
        <v>087UNION</v>
      </c>
    </row>
    <row r="402" spans="1:63" x14ac:dyDescent="0.25">
      <c r="A402" s="18" t="s">
        <v>322</v>
      </c>
      <c r="D402" s="53">
        <f>VLOOKUP($BK402,[1]TaxYear2019!$A$2:$J$433,5,FALSE)</f>
        <v>2.31</v>
      </c>
      <c r="E402" s="54">
        <f>VLOOKUP($BK402,[1]TaxYear2019!$A$2:$J$433,6,FALSE)</f>
        <v>0</v>
      </c>
      <c r="F402" s="55">
        <f>VLOOKUP($BK402,[1]TaxYear2019!$A$2:$J$433,7,FALSE)</f>
        <v>0</v>
      </c>
      <c r="J402" s="54">
        <f>VLOOKUP($BK402,[1]TaxYear2020!$A$2:$J$433,5,FALSE)</f>
        <v>2.76</v>
      </c>
      <c r="K402" s="54">
        <f>VLOOKUP($BK402,[1]TaxYear2020!$A$2:$J$433,6,FALSE)</f>
        <v>0</v>
      </c>
      <c r="L402" s="55">
        <f>VLOOKUP($BK402,[1]TaxYear2020!$A$2:$J$433,7,FALSE)</f>
        <v>0</v>
      </c>
      <c r="M402" s="53">
        <v>2.3992</v>
      </c>
      <c r="P402" s="54">
        <f>VLOOKUP($BK402,[1]TaxYear2021!$A$2:$J$433,5,FALSE)</f>
        <v>2.4</v>
      </c>
      <c r="Q402" s="54">
        <f>VLOOKUP($BK402,[1]TaxYear2021!$A$2:$J$433,6,FALSE)</f>
        <v>0</v>
      </c>
      <c r="R402" s="54">
        <f>VLOOKUP($BK402,[1]TaxYear2021!$A$2:$J$433,7,FALSE)</f>
        <v>0</v>
      </c>
      <c r="V402" s="54">
        <f>VLOOKUP($BK402,[1]TaxYear2022!$A$2:$J$433,5,FALSE)</f>
        <v>2.4</v>
      </c>
      <c r="W402" s="54">
        <f>VLOOKUP($BK402,[1]TaxYear2022!$A$2:$J$433,6,FALSE)</f>
        <v>0</v>
      </c>
      <c r="X402" s="55">
        <f>VLOOKUP($BK402,[1]TaxYear2022!$A$2:$J$433,7,FALSE)</f>
        <v>0</v>
      </c>
      <c r="AB402" s="54">
        <f>VLOOKUP($BK402,[1]TaxYear2023!$A$2:$J$433,5,FALSE)</f>
        <v>2.4</v>
      </c>
      <c r="AC402" s="54">
        <f>VLOOKUP($BK402,[1]TaxYear2023!$A$2:$J$433,6,FALSE)</f>
        <v>0</v>
      </c>
      <c r="AD402" s="55">
        <f>VLOOKUP($BK402,[1]TaxYear2023!$A$2:$J$433,7,FALSE)</f>
        <v>0</v>
      </c>
      <c r="AH402" s="54">
        <f>VLOOKUP($BK402,[1]TaxYear2024!$A$2:$J$433,5,FALSE)</f>
        <v>2.4</v>
      </c>
      <c r="AI402" s="54">
        <f>VLOOKUP($BK402,[1]TaxYear2024!$A$2:$J$433,6,FALSE)</f>
        <v>0</v>
      </c>
      <c r="AJ402" s="55">
        <f>VLOOKUP($BK402,[1]TaxYear2024!$A$2:$J$433,7,FALSE)</f>
        <v>0</v>
      </c>
      <c r="AN402" s="54">
        <f>VLOOKUP($BK402,[1]TaxYear2025!$A$2:$J$433,5,FALSE)</f>
        <v>2.4</v>
      </c>
      <c r="AO402" s="54">
        <f>VLOOKUP($BK402,[1]TaxYear2025!$A$2:$J$433,6,FALSE)</f>
        <v>0</v>
      </c>
      <c r="AP402" s="55">
        <f>VLOOKUP($BK402,[1]TaxYear2025!$A$2:$J$433,7,FALSE)</f>
        <v>0</v>
      </c>
      <c r="AQ402" s="56">
        <f t="shared" si="56"/>
        <v>0.19480519480519476</v>
      </c>
      <c r="AR402" s="56">
        <f t="shared" si="56"/>
        <v>0</v>
      </c>
      <c r="AS402" s="56">
        <f t="shared" si="56"/>
        <v>0</v>
      </c>
      <c r="AT402" s="57">
        <f t="shared" si="57"/>
        <v>3.3344448149374983E-4</v>
      </c>
      <c r="AU402" s="56">
        <f t="shared" si="57"/>
        <v>0</v>
      </c>
      <c r="AV402" s="58">
        <f t="shared" si="57"/>
        <v>0</v>
      </c>
      <c r="AW402" s="56">
        <f t="shared" si="58"/>
        <v>0</v>
      </c>
      <c r="AX402" s="56">
        <f t="shared" si="58"/>
        <v>0</v>
      </c>
      <c r="AY402" s="58">
        <f t="shared" si="58"/>
        <v>0</v>
      </c>
      <c r="AZ402" s="56">
        <f t="shared" si="59"/>
        <v>0</v>
      </c>
      <c r="BA402" s="56">
        <f t="shared" si="59"/>
        <v>0</v>
      </c>
      <c r="BB402" s="58">
        <f t="shared" si="59"/>
        <v>0</v>
      </c>
      <c r="BC402" s="56">
        <f t="shared" si="55"/>
        <v>0</v>
      </c>
      <c r="BD402" s="56">
        <f t="shared" si="55"/>
        <v>0</v>
      </c>
      <c r="BE402" s="58">
        <f t="shared" si="55"/>
        <v>0</v>
      </c>
      <c r="BF402" s="56">
        <f t="shared" si="61"/>
        <v>0</v>
      </c>
      <c r="BG402" s="56">
        <f t="shared" si="61"/>
        <v>0</v>
      </c>
      <c r="BH402" s="58">
        <f t="shared" si="61"/>
        <v>0</v>
      </c>
      <c r="BJ402" s="18" t="s">
        <v>321</v>
      </c>
      <c r="BK402" s="18" t="str">
        <f t="shared" si="60"/>
        <v>088VAN BUREN</v>
      </c>
    </row>
    <row r="403" spans="1:63" x14ac:dyDescent="0.25">
      <c r="A403" s="18" t="s">
        <v>326</v>
      </c>
      <c r="B403" s="18" t="s">
        <v>662</v>
      </c>
      <c r="D403" s="53">
        <f>VLOOKUP($BK403,[1]TaxYear2019!$A$2:$J$433,5,FALSE)</f>
        <v>2.2464</v>
      </c>
      <c r="E403" s="54">
        <f>VLOOKUP($BK403,[1]TaxYear2019!$A$2:$J$433,6,FALSE)</f>
        <v>0.1138</v>
      </c>
      <c r="F403" s="55">
        <f>VLOOKUP($BK403,[1]TaxYear2019!$A$2:$J$433,7,FALSE)</f>
        <v>0</v>
      </c>
      <c r="G403" s="54">
        <v>1.9677</v>
      </c>
      <c r="H403" s="54">
        <v>0.10059999999999999</v>
      </c>
      <c r="J403" s="54">
        <f>VLOOKUP($BK403,[1]TaxYear2020!$A$2:$J$433,5,FALSE)</f>
        <v>1.9677</v>
      </c>
      <c r="K403" s="54">
        <f>VLOOKUP($BK403,[1]TaxYear2020!$A$2:$J$433,6,FALSE)</f>
        <v>0.10059999999999999</v>
      </c>
      <c r="L403" s="55">
        <f>VLOOKUP($BK403,[1]TaxYear2020!$A$2:$J$433,7,FALSE)</f>
        <v>0</v>
      </c>
      <c r="P403" s="54">
        <f>VLOOKUP($BK403,[1]TaxYear2021!$A$2:$J$433,5,FALSE)</f>
        <v>1.9677</v>
      </c>
      <c r="Q403" s="54">
        <f>VLOOKUP($BK403,[1]TaxYear2021!$A$2:$J$433,6,FALSE)</f>
        <v>0.10059999999999999</v>
      </c>
      <c r="R403" s="54">
        <f>VLOOKUP($BK403,[1]TaxYear2021!$A$2:$J$433,7,FALSE)</f>
        <v>0</v>
      </c>
      <c r="V403" s="54">
        <f>VLOOKUP($BK403,[1]TaxYear2022!$A$2:$J$433,5,FALSE)</f>
        <v>1.9677</v>
      </c>
      <c r="W403" s="54">
        <f>VLOOKUP($BK403,[1]TaxYear2022!$A$2:$J$433,6,FALSE)</f>
        <v>0.10059999999999999</v>
      </c>
      <c r="X403" s="55">
        <f>VLOOKUP($BK403,[1]TaxYear2022!$A$2:$J$433,7,FALSE)</f>
        <v>0</v>
      </c>
      <c r="AB403" s="54">
        <f>VLOOKUP($BK403,[1]TaxYear2023!$A$2:$J$433,5,FALSE)</f>
        <v>1.9677</v>
      </c>
      <c r="AC403" s="54">
        <f>VLOOKUP($BK403,[1]TaxYear2023!$A$2:$J$433,6,FALSE)</f>
        <v>0.10059999999999999</v>
      </c>
      <c r="AD403" s="55">
        <f>VLOOKUP($BK403,[1]TaxYear2023!$A$2:$J$433,7,FALSE)</f>
        <v>0</v>
      </c>
      <c r="AH403" s="54">
        <f>VLOOKUP($BK403,[1]TaxYear2024!$A$2:$J$433,5,FALSE)</f>
        <v>1.9677</v>
      </c>
      <c r="AI403" s="54">
        <f>VLOOKUP($BK403,[1]TaxYear2024!$A$2:$J$433,6,FALSE)</f>
        <v>0.10059999999999999</v>
      </c>
      <c r="AJ403" s="55">
        <f>VLOOKUP($BK403,[1]TaxYear2024!$A$2:$J$433,7,FALSE)</f>
        <v>0</v>
      </c>
      <c r="AK403" s="53">
        <v>1.2091000000000001</v>
      </c>
      <c r="AL403" s="54">
        <v>6.2600000000000003E-2</v>
      </c>
      <c r="AN403" s="54">
        <f>VLOOKUP($BK403,[1]TaxYear2025!$A$2:$J$433,5,FALSE)</f>
        <v>1.2091000000000001</v>
      </c>
      <c r="AO403" s="54">
        <f>VLOOKUP($BK403,[1]TaxYear2025!$A$2:$J$433,6,FALSE)</f>
        <v>6.2199999999999998E-2</v>
      </c>
      <c r="AP403" s="55">
        <f>VLOOKUP($BK403,[1]TaxYear2025!$A$2:$J$433,7,FALSE)</f>
        <v>0</v>
      </c>
      <c r="AQ403" s="56">
        <f t="shared" si="56"/>
        <v>0</v>
      </c>
      <c r="AR403" s="56">
        <f t="shared" si="56"/>
        <v>0</v>
      </c>
      <c r="AS403" s="56">
        <f t="shared" si="56"/>
        <v>0</v>
      </c>
      <c r="AT403" s="57">
        <f t="shared" si="57"/>
        <v>0</v>
      </c>
      <c r="AU403" s="56">
        <f t="shared" si="57"/>
        <v>0</v>
      </c>
      <c r="AV403" s="58">
        <f t="shared" si="57"/>
        <v>0</v>
      </c>
      <c r="AW403" s="56">
        <f t="shared" si="58"/>
        <v>0</v>
      </c>
      <c r="AX403" s="56">
        <f t="shared" si="58"/>
        <v>0</v>
      </c>
      <c r="AY403" s="58">
        <f t="shared" si="58"/>
        <v>0</v>
      </c>
      <c r="AZ403" s="56">
        <f t="shared" si="59"/>
        <v>0</v>
      </c>
      <c r="BA403" s="56">
        <f t="shared" si="59"/>
        <v>0</v>
      </c>
      <c r="BB403" s="58">
        <f t="shared" si="59"/>
        <v>0</v>
      </c>
      <c r="BC403" s="56">
        <f t="shared" si="55"/>
        <v>0</v>
      </c>
      <c r="BD403" s="56">
        <f t="shared" si="55"/>
        <v>0</v>
      </c>
      <c r="BE403" s="58">
        <f t="shared" si="55"/>
        <v>0</v>
      </c>
      <c r="BF403" s="56">
        <f t="shared" si="61"/>
        <v>0</v>
      </c>
      <c r="BG403" s="56">
        <f t="shared" si="61"/>
        <v>-6.389776357827559E-3</v>
      </c>
      <c r="BH403" s="58">
        <f t="shared" si="61"/>
        <v>0</v>
      </c>
      <c r="BJ403" s="18" t="s">
        <v>325</v>
      </c>
      <c r="BK403" s="18" t="str">
        <f t="shared" si="60"/>
        <v>089WARRENMORRISON</v>
      </c>
    </row>
    <row r="404" spans="1:63" x14ac:dyDescent="0.25">
      <c r="A404" s="18" t="s">
        <v>326</v>
      </c>
      <c r="B404" s="18" t="s">
        <v>663</v>
      </c>
      <c r="D404" s="53">
        <f>VLOOKUP($BK404,[1]TaxYear2019!$A$2:$J$433,5,FALSE)</f>
        <v>2.2464</v>
      </c>
      <c r="E404" s="54">
        <f>VLOOKUP($BK404,[1]TaxYear2019!$A$2:$J$433,6,FALSE)</f>
        <v>2.0804</v>
      </c>
      <c r="F404" s="55">
        <f>VLOOKUP($BK404,[1]TaxYear2019!$A$2:$J$433,7,FALSE)</f>
        <v>0</v>
      </c>
      <c r="G404" s="54">
        <v>1.9677</v>
      </c>
      <c r="H404" s="54">
        <v>1.8496999999999999</v>
      </c>
      <c r="J404" s="54">
        <f>VLOOKUP($BK404,[1]TaxYear2020!$A$2:$J$433,5,FALSE)</f>
        <v>1.9677</v>
      </c>
      <c r="K404" s="54">
        <f>VLOOKUP($BK404,[1]TaxYear2020!$A$2:$J$433,6,FALSE)</f>
        <v>1.8496999999999999</v>
      </c>
      <c r="L404" s="55">
        <f>VLOOKUP($BK404,[1]TaxYear2020!$A$2:$J$433,7,FALSE)</f>
        <v>0</v>
      </c>
      <c r="P404" s="54">
        <f>VLOOKUP($BK404,[1]TaxYear2021!$A$2:$J$433,5,FALSE)</f>
        <v>1.9677</v>
      </c>
      <c r="Q404" s="54">
        <f>VLOOKUP($BK404,[1]TaxYear2021!$A$2:$J$433,6,FALSE)</f>
        <v>1.8496999999999999</v>
      </c>
      <c r="R404" s="54">
        <f>VLOOKUP($BK404,[1]TaxYear2021!$A$2:$J$433,7,FALSE)</f>
        <v>0</v>
      </c>
      <c r="V404" s="54">
        <f>VLOOKUP($BK404,[1]TaxYear2022!$A$2:$J$433,5,FALSE)</f>
        <v>1.9677</v>
      </c>
      <c r="W404" s="54">
        <f>VLOOKUP($BK404,[1]TaxYear2022!$A$2:$J$433,6,FALSE)</f>
        <v>1.8496999999999999</v>
      </c>
      <c r="X404" s="55">
        <f>VLOOKUP($BK404,[1]TaxYear2022!$A$2:$J$433,7,FALSE)</f>
        <v>0</v>
      </c>
      <c r="AB404" s="54">
        <f>VLOOKUP($BK404,[1]TaxYear2023!$A$2:$J$433,5,FALSE)</f>
        <v>1.9677</v>
      </c>
      <c r="AC404" s="54">
        <f>VLOOKUP($BK404,[1]TaxYear2023!$A$2:$J$433,6,FALSE)</f>
        <v>2.0996999999999999</v>
      </c>
      <c r="AD404" s="55">
        <f>VLOOKUP($BK404,[1]TaxYear2023!$A$2:$J$433,7,FALSE)</f>
        <v>0</v>
      </c>
      <c r="AH404" s="54">
        <f>VLOOKUP($BK404,[1]TaxYear2024!$A$2:$J$433,5,FALSE)</f>
        <v>1.9677</v>
      </c>
      <c r="AI404" s="54">
        <f>VLOOKUP($BK404,[1]TaxYear2024!$A$2:$J$433,6,FALSE)</f>
        <v>2.0996999999999999</v>
      </c>
      <c r="AJ404" s="55">
        <f>VLOOKUP($BK404,[1]TaxYear2024!$A$2:$J$433,7,FALSE)</f>
        <v>0</v>
      </c>
      <c r="AK404" s="53">
        <v>1.2091000000000001</v>
      </c>
      <c r="AL404" s="54">
        <v>1.3211999999999999</v>
      </c>
      <c r="AN404" s="54">
        <f>VLOOKUP($BK404,[1]TaxYear2025!$A$2:$J$433,5,FALSE)</f>
        <v>1.2091000000000001</v>
      </c>
      <c r="AO404" s="54">
        <f>VLOOKUP($BK404,[1]TaxYear2025!$A$2:$J$433,6,FALSE)</f>
        <v>1.3211999999999999</v>
      </c>
      <c r="AP404" s="55">
        <f>VLOOKUP($BK404,[1]TaxYear2025!$A$2:$J$433,7,FALSE)</f>
        <v>0</v>
      </c>
      <c r="AQ404" s="56">
        <f t="shared" si="56"/>
        <v>0</v>
      </c>
      <c r="AR404" s="56">
        <f t="shared" si="56"/>
        <v>0</v>
      </c>
      <c r="AS404" s="56">
        <f t="shared" si="56"/>
        <v>0</v>
      </c>
      <c r="AT404" s="57">
        <f t="shared" si="57"/>
        <v>0</v>
      </c>
      <c r="AU404" s="56">
        <f t="shared" si="57"/>
        <v>0</v>
      </c>
      <c r="AV404" s="58">
        <f t="shared" si="57"/>
        <v>0</v>
      </c>
      <c r="AW404" s="56">
        <f t="shared" si="58"/>
        <v>0</v>
      </c>
      <c r="AX404" s="56">
        <f t="shared" si="58"/>
        <v>0</v>
      </c>
      <c r="AY404" s="58">
        <f t="shared" si="58"/>
        <v>0</v>
      </c>
      <c r="AZ404" s="56">
        <f t="shared" si="59"/>
        <v>0</v>
      </c>
      <c r="BA404" s="56">
        <f t="shared" si="59"/>
        <v>0.13515705249499921</v>
      </c>
      <c r="BB404" s="58">
        <f t="shared" si="59"/>
        <v>0</v>
      </c>
      <c r="BC404" s="56">
        <f t="shared" si="55"/>
        <v>0</v>
      </c>
      <c r="BD404" s="56">
        <f t="shared" si="55"/>
        <v>0</v>
      </c>
      <c r="BE404" s="58">
        <f t="shared" si="55"/>
        <v>0</v>
      </c>
      <c r="BF404" s="56">
        <f t="shared" si="61"/>
        <v>0</v>
      </c>
      <c r="BG404" s="56">
        <f t="shared" si="61"/>
        <v>0</v>
      </c>
      <c r="BH404" s="58">
        <f t="shared" si="61"/>
        <v>0</v>
      </c>
      <c r="BJ404" s="18" t="s">
        <v>325</v>
      </c>
      <c r="BK404" s="18" t="str">
        <f t="shared" si="60"/>
        <v>089WARRENMcMINNVILLE</v>
      </c>
    </row>
    <row r="405" spans="1:63" x14ac:dyDescent="0.25">
      <c r="A405" s="18" t="s">
        <v>326</v>
      </c>
      <c r="D405" s="53">
        <f>VLOOKUP($BK405,[1]TaxYear2019!$A$2:$J$433,5,FALSE)</f>
        <v>2.2464</v>
      </c>
      <c r="E405" s="54">
        <f>VLOOKUP($BK405,[1]TaxYear2019!$A$2:$J$433,6,FALSE)</f>
        <v>0</v>
      </c>
      <c r="F405" s="55">
        <f>VLOOKUP($BK405,[1]TaxYear2019!$A$2:$J$433,7,FALSE)</f>
        <v>0</v>
      </c>
      <c r="G405" s="54">
        <v>1.9677</v>
      </c>
      <c r="J405" s="54">
        <f>VLOOKUP($BK405,[1]TaxYear2020!$A$2:$J$433,5,FALSE)</f>
        <v>1.9677</v>
      </c>
      <c r="K405" s="54">
        <f>VLOOKUP($BK405,[1]TaxYear2020!$A$2:$J$433,6,FALSE)</f>
        <v>0</v>
      </c>
      <c r="L405" s="55">
        <f>VLOOKUP($BK405,[1]TaxYear2020!$A$2:$J$433,7,FALSE)</f>
        <v>0</v>
      </c>
      <c r="P405" s="54">
        <f>VLOOKUP($BK405,[1]TaxYear2021!$A$2:$J$433,5,FALSE)</f>
        <v>1.9677</v>
      </c>
      <c r="Q405" s="54">
        <f>VLOOKUP($BK405,[1]TaxYear2021!$A$2:$J$433,6,FALSE)</f>
        <v>0</v>
      </c>
      <c r="R405" s="54">
        <f>VLOOKUP($BK405,[1]TaxYear2021!$A$2:$J$433,7,FALSE)</f>
        <v>0</v>
      </c>
      <c r="V405" s="54">
        <f>VLOOKUP($BK405,[1]TaxYear2022!$A$2:$J$433,5,FALSE)</f>
        <v>1.9677</v>
      </c>
      <c r="W405" s="54">
        <f>VLOOKUP($BK405,[1]TaxYear2022!$A$2:$J$433,6,FALSE)</f>
        <v>0</v>
      </c>
      <c r="X405" s="55">
        <f>VLOOKUP($BK405,[1]TaxYear2022!$A$2:$J$433,7,FALSE)</f>
        <v>0</v>
      </c>
      <c r="AB405" s="54">
        <f>VLOOKUP($BK405,[1]TaxYear2023!$A$2:$J$433,5,FALSE)</f>
        <v>1.9677</v>
      </c>
      <c r="AC405" s="54">
        <f>VLOOKUP($BK405,[1]TaxYear2023!$A$2:$J$433,6,FALSE)</f>
        <v>0</v>
      </c>
      <c r="AD405" s="55">
        <f>VLOOKUP($BK405,[1]TaxYear2023!$A$2:$J$433,7,FALSE)</f>
        <v>0</v>
      </c>
      <c r="AH405" s="54">
        <f>VLOOKUP($BK405,[1]TaxYear2024!$A$2:$J$433,5,FALSE)</f>
        <v>1.9677</v>
      </c>
      <c r="AI405" s="54">
        <f>VLOOKUP($BK405,[1]TaxYear2024!$A$2:$J$433,6,FALSE)</f>
        <v>0</v>
      </c>
      <c r="AJ405" s="55">
        <f>VLOOKUP($BK405,[1]TaxYear2024!$A$2:$J$433,7,FALSE)</f>
        <v>0</v>
      </c>
      <c r="AK405" s="53">
        <v>1.2091000000000001</v>
      </c>
      <c r="AN405" s="54">
        <f>VLOOKUP($BK405,[1]TaxYear2025!$A$2:$J$433,5,FALSE)</f>
        <v>1.2091000000000001</v>
      </c>
      <c r="AO405" s="54">
        <f>VLOOKUP($BK405,[1]TaxYear2025!$A$2:$J$433,6,FALSE)</f>
        <v>0</v>
      </c>
      <c r="AP405" s="55">
        <f>VLOOKUP($BK405,[1]TaxYear2025!$A$2:$J$433,7,FALSE)</f>
        <v>0</v>
      </c>
      <c r="AQ405" s="56">
        <f t="shared" si="56"/>
        <v>0</v>
      </c>
      <c r="AR405" s="56">
        <f t="shared" si="56"/>
        <v>0</v>
      </c>
      <c r="AS405" s="56">
        <f t="shared" si="56"/>
        <v>0</v>
      </c>
      <c r="AT405" s="57">
        <f t="shared" si="57"/>
        <v>0</v>
      </c>
      <c r="AU405" s="56">
        <f t="shared" si="57"/>
        <v>0</v>
      </c>
      <c r="AV405" s="58">
        <f t="shared" si="57"/>
        <v>0</v>
      </c>
      <c r="AW405" s="56">
        <f t="shared" si="58"/>
        <v>0</v>
      </c>
      <c r="AX405" s="56">
        <f t="shared" si="58"/>
        <v>0</v>
      </c>
      <c r="AY405" s="58">
        <f t="shared" si="58"/>
        <v>0</v>
      </c>
      <c r="AZ405" s="56">
        <f t="shared" si="59"/>
        <v>0</v>
      </c>
      <c r="BA405" s="56">
        <f t="shared" si="59"/>
        <v>0</v>
      </c>
      <c r="BB405" s="58">
        <f t="shared" si="59"/>
        <v>0</v>
      </c>
      <c r="BC405" s="56">
        <f t="shared" si="55"/>
        <v>0</v>
      </c>
      <c r="BD405" s="56">
        <f t="shared" si="55"/>
        <v>0</v>
      </c>
      <c r="BE405" s="58">
        <f t="shared" si="55"/>
        <v>0</v>
      </c>
      <c r="BF405" s="56">
        <f t="shared" si="61"/>
        <v>0</v>
      </c>
      <c r="BG405" s="56">
        <f t="shared" si="61"/>
        <v>0</v>
      </c>
      <c r="BH405" s="58">
        <f t="shared" si="61"/>
        <v>0</v>
      </c>
      <c r="BJ405" s="18" t="s">
        <v>325</v>
      </c>
      <c r="BK405" s="18" t="str">
        <f t="shared" si="60"/>
        <v>089WARREN</v>
      </c>
    </row>
    <row r="406" spans="1:63" x14ac:dyDescent="0.25">
      <c r="A406" s="18" t="s">
        <v>330</v>
      </c>
      <c r="B406" s="18" t="s">
        <v>407</v>
      </c>
      <c r="D406" s="53">
        <f>VLOOKUP($BK406,[1]TaxYear2019!$A$2:$J$433,5,FALSE)</f>
        <v>2.15</v>
      </c>
      <c r="E406" s="54">
        <f>VLOOKUP($BK406,[1]TaxYear2019!$A$2:$J$433,6,FALSE)</f>
        <v>1.71</v>
      </c>
      <c r="F406" s="55">
        <f>VLOOKUP($BK406,[1]TaxYear2019!$A$2:$J$433,7,FALSE)</f>
        <v>0</v>
      </c>
      <c r="J406" s="54">
        <f>VLOOKUP($BK406,[1]TaxYear2020!$A$2:$J$433,5,FALSE)</f>
        <v>2.15</v>
      </c>
      <c r="K406" s="54">
        <f>VLOOKUP($BK406,[1]TaxYear2020!$A$2:$J$433,6,FALSE)</f>
        <v>1.71</v>
      </c>
      <c r="L406" s="55">
        <f>VLOOKUP($BK406,[1]TaxYear2020!$A$2:$J$433,7,FALSE)</f>
        <v>0</v>
      </c>
      <c r="P406" s="54">
        <f>VLOOKUP($BK406,[1]TaxYear2021!$A$2:$J$433,5,FALSE)</f>
        <v>2.15</v>
      </c>
      <c r="Q406" s="54">
        <f>VLOOKUP($BK406,[1]TaxYear2021!$A$2:$J$433,6,FALSE)</f>
        <v>1.73</v>
      </c>
      <c r="R406" s="54">
        <f>VLOOKUP($BK406,[1]TaxYear2021!$A$2:$J$433,7,FALSE)</f>
        <v>0</v>
      </c>
      <c r="V406" s="54">
        <f>VLOOKUP($BK406,[1]TaxYear2022!$A$2:$J$433,5,FALSE)</f>
        <v>2.15</v>
      </c>
      <c r="W406" s="54">
        <f>VLOOKUP($BK406,[1]TaxYear2022!$A$2:$J$433,6,FALSE)</f>
        <v>1.73</v>
      </c>
      <c r="X406" s="55">
        <f>VLOOKUP($BK406,[1]TaxYear2022!$A$2:$J$433,7,FALSE)</f>
        <v>0</v>
      </c>
      <c r="AB406" s="54">
        <f>VLOOKUP($BK406,[1]TaxYear2023!$A$2:$J$433,5,FALSE)</f>
        <v>2.15</v>
      </c>
      <c r="AC406" s="54">
        <f>VLOOKUP($BK406,[1]TaxYear2023!$A$2:$J$433,6,FALSE)</f>
        <v>1.98</v>
      </c>
      <c r="AD406" s="55">
        <f>VLOOKUP($BK406,[1]TaxYear2023!$A$2:$J$433,7,FALSE)</f>
        <v>0</v>
      </c>
      <c r="AE406" s="53">
        <v>1.4071</v>
      </c>
      <c r="AF406" s="54">
        <v>1.3541000000000001</v>
      </c>
      <c r="AH406" s="54">
        <f>VLOOKUP($BK406,[1]TaxYear2024!$A$2:$J$433,5,FALSE)</f>
        <v>1.71</v>
      </c>
      <c r="AI406" s="54">
        <f>VLOOKUP($BK406,[1]TaxYear2024!$A$2:$J$433,6,FALSE)</f>
        <v>1.3541000000000001</v>
      </c>
      <c r="AJ406" s="55">
        <f>VLOOKUP($BK406,[1]TaxYear2024!$A$2:$J$433,7,FALSE)</f>
        <v>0</v>
      </c>
      <c r="AN406" s="54">
        <f>VLOOKUP($BK406,[1]TaxYear2025!$A$2:$J$433,5,FALSE)</f>
        <v>1.71</v>
      </c>
      <c r="AO406" s="54">
        <f>VLOOKUP($BK406,[1]TaxYear2025!$A$2:$J$433,6,FALSE)</f>
        <v>1.3785000000000001</v>
      </c>
      <c r="AP406" s="55">
        <f>VLOOKUP($BK406,[1]TaxYear2025!$A$2:$J$433,7,FALSE)</f>
        <v>0</v>
      </c>
      <c r="AQ406" s="56">
        <f t="shared" si="56"/>
        <v>0</v>
      </c>
      <c r="AR406" s="56">
        <f t="shared" si="56"/>
        <v>0</v>
      </c>
      <c r="AS406" s="56">
        <f t="shared" si="56"/>
        <v>0</v>
      </c>
      <c r="AT406" s="57">
        <f t="shared" si="57"/>
        <v>0</v>
      </c>
      <c r="AU406" s="56">
        <f t="shared" si="57"/>
        <v>1.1695906432748648E-2</v>
      </c>
      <c r="AV406" s="58">
        <f t="shared" si="57"/>
        <v>0</v>
      </c>
      <c r="AW406" s="56">
        <f t="shared" si="58"/>
        <v>0</v>
      </c>
      <c r="AX406" s="56">
        <f t="shared" si="58"/>
        <v>0</v>
      </c>
      <c r="AY406" s="58">
        <f t="shared" si="58"/>
        <v>0</v>
      </c>
      <c r="AZ406" s="56">
        <f t="shared" si="59"/>
        <v>0</v>
      </c>
      <c r="BA406" s="56">
        <f t="shared" si="59"/>
        <v>0.1445086705202312</v>
      </c>
      <c r="BB406" s="58">
        <f t="shared" si="59"/>
        <v>0</v>
      </c>
      <c r="BC406" s="56">
        <f t="shared" si="55"/>
        <v>0.21526543955653477</v>
      </c>
      <c r="BD406" s="56">
        <f t="shared" si="55"/>
        <v>0</v>
      </c>
      <c r="BE406" s="58">
        <f t="shared" si="55"/>
        <v>0</v>
      </c>
      <c r="BF406" s="56">
        <f t="shared" si="61"/>
        <v>0</v>
      </c>
      <c r="BG406" s="56">
        <f t="shared" si="61"/>
        <v>1.8019348644856326E-2</v>
      </c>
      <c r="BH406" s="58">
        <f t="shared" si="61"/>
        <v>0</v>
      </c>
      <c r="BJ406" s="18" t="s">
        <v>329</v>
      </c>
      <c r="BK406" s="18" t="str">
        <f t="shared" si="60"/>
        <v>090WASHINGTONJOHNSON CITY</v>
      </c>
    </row>
    <row r="407" spans="1:63" x14ac:dyDescent="0.25">
      <c r="A407" s="18" t="s">
        <v>330</v>
      </c>
      <c r="B407" s="18" t="s">
        <v>664</v>
      </c>
      <c r="D407" s="53">
        <f>VLOOKUP($BK407,[1]TaxYear2019!$A$2:$J$433,5,FALSE)</f>
        <v>2.15</v>
      </c>
      <c r="E407" s="54">
        <f>VLOOKUP($BK407,[1]TaxYear2019!$A$2:$J$433,6,FALSE)</f>
        <v>1.2</v>
      </c>
      <c r="F407" s="55">
        <f>VLOOKUP($BK407,[1]TaxYear2019!$A$2:$J$433,7,FALSE)</f>
        <v>0</v>
      </c>
      <c r="J407" s="54">
        <f>VLOOKUP($BK407,[1]TaxYear2020!$A$2:$J$433,5,FALSE)</f>
        <v>2.15</v>
      </c>
      <c r="K407" s="54">
        <f>VLOOKUP($BK407,[1]TaxYear2020!$A$2:$J$433,6,FALSE)</f>
        <v>1.2</v>
      </c>
      <c r="L407" s="55">
        <f>VLOOKUP($BK407,[1]TaxYear2020!$A$2:$J$433,7,FALSE)</f>
        <v>0</v>
      </c>
      <c r="P407" s="54">
        <f>VLOOKUP($BK407,[1]TaxYear2021!$A$2:$J$433,5,FALSE)</f>
        <v>2.15</v>
      </c>
      <c r="Q407" s="54">
        <f>VLOOKUP($BK407,[1]TaxYear2021!$A$2:$J$433,6,FALSE)</f>
        <v>1.2</v>
      </c>
      <c r="R407" s="54">
        <f>VLOOKUP($BK407,[1]TaxYear2021!$A$2:$J$433,7,FALSE)</f>
        <v>0</v>
      </c>
      <c r="V407" s="54">
        <f>VLOOKUP($BK407,[1]TaxYear2022!$A$2:$J$433,5,FALSE)</f>
        <v>2.15</v>
      </c>
      <c r="W407" s="54">
        <f>VLOOKUP($BK407,[1]TaxYear2022!$A$2:$J$433,6,FALSE)</f>
        <v>1.2</v>
      </c>
      <c r="X407" s="55">
        <f>VLOOKUP($BK407,[1]TaxYear2022!$A$2:$J$433,7,FALSE)</f>
        <v>0</v>
      </c>
      <c r="AB407" s="54">
        <f>VLOOKUP($BK407,[1]TaxYear2023!$A$2:$J$433,5,FALSE)</f>
        <v>2.15</v>
      </c>
      <c r="AC407" s="54">
        <f>VLOOKUP($BK407,[1]TaxYear2023!$A$2:$J$433,6,FALSE)</f>
        <v>1.45</v>
      </c>
      <c r="AD407" s="55">
        <f>VLOOKUP($BK407,[1]TaxYear2023!$A$2:$J$433,7,FALSE)</f>
        <v>0</v>
      </c>
      <c r="AE407" s="53">
        <v>1.4071</v>
      </c>
      <c r="AF407" s="54">
        <v>0.96619999999999995</v>
      </c>
      <c r="AH407" s="54">
        <f>VLOOKUP($BK407,[1]TaxYear2024!$A$2:$J$433,5,FALSE)</f>
        <v>1.71</v>
      </c>
      <c r="AI407" s="54">
        <f>VLOOKUP($BK407,[1]TaxYear2024!$A$2:$J$433,6,FALSE)</f>
        <v>0.96619999999999995</v>
      </c>
      <c r="AJ407" s="55">
        <f>VLOOKUP($BK407,[1]TaxYear2024!$A$2:$J$433,7,FALSE)</f>
        <v>0</v>
      </c>
      <c r="AN407" s="54">
        <f>VLOOKUP($BK407,[1]TaxYear2025!$A$2:$J$433,5,FALSE)</f>
        <v>1.71</v>
      </c>
      <c r="AO407" s="54">
        <f>VLOOKUP($BK407,[1]TaxYear2025!$A$2:$J$433,6,FALSE)</f>
        <v>1.24</v>
      </c>
      <c r="AP407" s="55">
        <f>VLOOKUP($BK407,[1]TaxYear2025!$A$2:$J$433,7,FALSE)</f>
        <v>0</v>
      </c>
      <c r="AQ407" s="56">
        <f t="shared" si="56"/>
        <v>0</v>
      </c>
      <c r="AR407" s="56">
        <f t="shared" si="56"/>
        <v>0</v>
      </c>
      <c r="AS407" s="56">
        <f t="shared" si="56"/>
        <v>0</v>
      </c>
      <c r="AT407" s="57">
        <f t="shared" si="57"/>
        <v>0</v>
      </c>
      <c r="AU407" s="56">
        <f t="shared" si="57"/>
        <v>0</v>
      </c>
      <c r="AV407" s="58">
        <f t="shared" si="57"/>
        <v>0</v>
      </c>
      <c r="AW407" s="56">
        <f t="shared" si="58"/>
        <v>0</v>
      </c>
      <c r="AX407" s="56">
        <f t="shared" si="58"/>
        <v>0</v>
      </c>
      <c r="AY407" s="58">
        <f t="shared" si="58"/>
        <v>0</v>
      </c>
      <c r="AZ407" s="56">
        <f t="shared" si="59"/>
        <v>0</v>
      </c>
      <c r="BA407" s="56">
        <f t="shared" si="59"/>
        <v>0.20833333333333326</v>
      </c>
      <c r="BB407" s="58">
        <f t="shared" si="59"/>
        <v>0</v>
      </c>
      <c r="BC407" s="56">
        <f t="shared" si="55"/>
        <v>0.21526543955653477</v>
      </c>
      <c r="BD407" s="56">
        <f t="shared" si="55"/>
        <v>0</v>
      </c>
      <c r="BE407" s="58">
        <f t="shared" si="55"/>
        <v>0</v>
      </c>
      <c r="BF407" s="56">
        <f t="shared" si="61"/>
        <v>0</v>
      </c>
      <c r="BG407" s="56">
        <f t="shared" si="61"/>
        <v>0.28337818257089631</v>
      </c>
      <c r="BH407" s="58">
        <f t="shared" si="61"/>
        <v>0</v>
      </c>
      <c r="BJ407" s="18" t="s">
        <v>329</v>
      </c>
      <c r="BK407" s="18" t="str">
        <f t="shared" si="60"/>
        <v>090WASHINGTONJONESBOROUGH</v>
      </c>
    </row>
    <row r="408" spans="1:63" x14ac:dyDescent="0.25">
      <c r="A408" s="18" t="s">
        <v>330</v>
      </c>
      <c r="B408" s="18" t="s">
        <v>408</v>
      </c>
      <c r="D408" s="53">
        <f>VLOOKUP($BK408,[1]TaxYear2019!$A$2:$J$433,5,FALSE)</f>
        <v>2.15</v>
      </c>
      <c r="E408" s="54">
        <f>VLOOKUP($BK408,[1]TaxYear2019!$A$2:$J$433,6,FALSE)</f>
        <v>0.7</v>
      </c>
      <c r="F408" s="55">
        <f>VLOOKUP($BK408,[1]TaxYear2019!$A$2:$J$433,7,FALSE)</f>
        <v>0</v>
      </c>
      <c r="J408" s="54">
        <f>VLOOKUP($BK408,[1]TaxYear2020!$A$2:$J$433,5,FALSE)</f>
        <v>2.15</v>
      </c>
      <c r="K408" s="54">
        <f>VLOOKUP($BK408,[1]TaxYear2020!$A$2:$J$433,6,FALSE)</f>
        <v>0.7</v>
      </c>
      <c r="L408" s="55">
        <f>VLOOKUP($BK408,[1]TaxYear2020!$A$2:$J$433,7,FALSE)</f>
        <v>0</v>
      </c>
      <c r="P408" s="54">
        <f>VLOOKUP($BK408,[1]TaxYear2021!$A$2:$J$433,5,FALSE)</f>
        <v>2.15</v>
      </c>
      <c r="Q408" s="54">
        <f>VLOOKUP($BK408,[1]TaxYear2021!$A$2:$J$433,6,FALSE)</f>
        <v>0.56999999999999995</v>
      </c>
      <c r="R408" s="54">
        <f>VLOOKUP($BK408,[1]TaxYear2021!$A$2:$J$433,7,FALSE)</f>
        <v>0</v>
      </c>
      <c r="V408" s="54">
        <f>VLOOKUP($BK408,[1]TaxYear2022!$A$2:$J$433,5,FALSE)</f>
        <v>2.15</v>
      </c>
      <c r="W408" s="54">
        <f>VLOOKUP($BK408,[1]TaxYear2022!$A$2:$J$433,6,FALSE)</f>
        <v>0.56999999999999995</v>
      </c>
      <c r="X408" s="55">
        <f>VLOOKUP($BK408,[1]TaxYear2022!$A$2:$J$433,7,FALSE)</f>
        <v>0</v>
      </c>
      <c r="AB408" s="54">
        <f>VLOOKUP($BK408,[1]TaxYear2023!$A$2:$J$433,5,FALSE)</f>
        <v>2.15</v>
      </c>
      <c r="AC408" s="54">
        <f>VLOOKUP($BK408,[1]TaxYear2023!$A$2:$J$433,6,FALSE)</f>
        <v>0.56999999999999995</v>
      </c>
      <c r="AD408" s="55">
        <f>VLOOKUP($BK408,[1]TaxYear2023!$A$2:$J$433,7,FALSE)</f>
        <v>0</v>
      </c>
      <c r="AE408" s="53">
        <v>1.4071</v>
      </c>
      <c r="AF408" s="54">
        <v>0.4178</v>
      </c>
      <c r="AH408" s="54">
        <f>VLOOKUP($BK408,[1]TaxYear2024!$A$2:$J$433,5,FALSE)</f>
        <v>1.71</v>
      </c>
      <c r="AI408" s="54">
        <f>VLOOKUP($BK408,[1]TaxYear2024!$A$2:$J$433,6,FALSE)</f>
        <v>0.41</v>
      </c>
      <c r="AJ408" s="55">
        <f>VLOOKUP($BK408,[1]TaxYear2024!$A$2:$J$433,7,FALSE)</f>
        <v>0</v>
      </c>
      <c r="AN408" s="54">
        <f>VLOOKUP($BK408,[1]TaxYear2025!$A$2:$J$433,5,FALSE)</f>
        <v>1.71</v>
      </c>
      <c r="AO408" s="54">
        <f>VLOOKUP($BK408,[1]TaxYear2025!$A$2:$J$433,6,FALSE)</f>
        <v>0.41</v>
      </c>
      <c r="AP408" s="55">
        <f>VLOOKUP($BK408,[1]TaxYear2025!$A$2:$J$433,7,FALSE)</f>
        <v>0</v>
      </c>
      <c r="AQ408" s="56">
        <f t="shared" si="56"/>
        <v>0</v>
      </c>
      <c r="AR408" s="56">
        <f t="shared" si="56"/>
        <v>0</v>
      </c>
      <c r="AS408" s="56">
        <f t="shared" si="56"/>
        <v>0</v>
      </c>
      <c r="AT408" s="57">
        <f t="shared" si="57"/>
        <v>0</v>
      </c>
      <c r="AU408" s="56">
        <f t="shared" si="57"/>
        <v>-0.18571428571428572</v>
      </c>
      <c r="AV408" s="58">
        <f t="shared" si="57"/>
        <v>0</v>
      </c>
      <c r="AW408" s="56">
        <f t="shared" si="58"/>
        <v>0</v>
      </c>
      <c r="AX408" s="56">
        <f t="shared" si="58"/>
        <v>0</v>
      </c>
      <c r="AY408" s="58">
        <f t="shared" si="58"/>
        <v>0</v>
      </c>
      <c r="AZ408" s="56">
        <f t="shared" si="59"/>
        <v>0</v>
      </c>
      <c r="BA408" s="56">
        <f t="shared" si="59"/>
        <v>0</v>
      </c>
      <c r="BB408" s="58">
        <f t="shared" si="59"/>
        <v>0</v>
      </c>
      <c r="BC408" s="56">
        <f t="shared" si="55"/>
        <v>0.21526543955653477</v>
      </c>
      <c r="BD408" s="56">
        <f t="shared" si="55"/>
        <v>-1.8669219722355246E-2</v>
      </c>
      <c r="BE408" s="58">
        <f t="shared" si="55"/>
        <v>0</v>
      </c>
      <c r="BF408" s="56">
        <f t="shared" si="61"/>
        <v>0</v>
      </c>
      <c r="BG408" s="56">
        <f t="shared" si="61"/>
        <v>0</v>
      </c>
      <c r="BH408" s="58">
        <f t="shared" si="61"/>
        <v>0</v>
      </c>
      <c r="BJ408" s="18" t="s">
        <v>329</v>
      </c>
      <c r="BK408" s="18" t="str">
        <f t="shared" si="60"/>
        <v>090WASHINGTONWATAUGA</v>
      </c>
    </row>
    <row r="409" spans="1:63" x14ac:dyDescent="0.25">
      <c r="A409" s="18" t="s">
        <v>330</v>
      </c>
      <c r="D409" s="53">
        <f>VLOOKUP($BK409,[1]TaxYear2019!$A$2:$J$433,5,FALSE)</f>
        <v>2.15</v>
      </c>
      <c r="E409" s="54">
        <f>VLOOKUP($BK409,[1]TaxYear2019!$A$2:$J$433,6,FALSE)</f>
        <v>0</v>
      </c>
      <c r="F409" s="55">
        <f>VLOOKUP($BK409,[1]TaxYear2019!$A$2:$J$433,7,FALSE)</f>
        <v>0</v>
      </c>
      <c r="J409" s="54">
        <f>VLOOKUP($BK409,[1]TaxYear2020!$A$2:$J$433,5,FALSE)</f>
        <v>2.15</v>
      </c>
      <c r="K409" s="54">
        <f>VLOOKUP($BK409,[1]TaxYear2020!$A$2:$J$433,6,FALSE)</f>
        <v>0</v>
      </c>
      <c r="L409" s="55">
        <f>VLOOKUP($BK409,[1]TaxYear2020!$A$2:$J$433,7,FALSE)</f>
        <v>0</v>
      </c>
      <c r="P409" s="54">
        <f>VLOOKUP($BK409,[1]TaxYear2021!$A$2:$J$433,5,FALSE)</f>
        <v>2.15</v>
      </c>
      <c r="Q409" s="54">
        <f>VLOOKUP($BK409,[1]TaxYear2021!$A$2:$J$433,6,FALSE)</f>
        <v>0</v>
      </c>
      <c r="R409" s="54">
        <f>VLOOKUP($BK409,[1]TaxYear2021!$A$2:$J$433,7,FALSE)</f>
        <v>0</v>
      </c>
      <c r="V409" s="54">
        <f>VLOOKUP($BK409,[1]TaxYear2022!$A$2:$J$433,5,FALSE)</f>
        <v>2.15</v>
      </c>
      <c r="W409" s="54">
        <f>VLOOKUP($BK409,[1]TaxYear2022!$A$2:$J$433,6,FALSE)</f>
        <v>0</v>
      </c>
      <c r="X409" s="55">
        <f>VLOOKUP($BK409,[1]TaxYear2022!$A$2:$J$433,7,FALSE)</f>
        <v>0</v>
      </c>
      <c r="AB409" s="54">
        <f>VLOOKUP($BK409,[1]TaxYear2023!$A$2:$J$433,5,FALSE)</f>
        <v>2.15</v>
      </c>
      <c r="AC409" s="54">
        <f>VLOOKUP($BK409,[1]TaxYear2023!$A$2:$J$433,6,FALSE)</f>
        <v>0</v>
      </c>
      <c r="AD409" s="55">
        <f>VLOOKUP($BK409,[1]TaxYear2023!$A$2:$J$433,7,FALSE)</f>
        <v>0</v>
      </c>
      <c r="AE409" s="53">
        <v>1.4071</v>
      </c>
      <c r="AH409" s="54">
        <f>VLOOKUP($BK409,[1]TaxYear2024!$A$2:$J$433,5,FALSE)</f>
        <v>1.71</v>
      </c>
      <c r="AI409" s="54">
        <f>VLOOKUP($BK409,[1]TaxYear2024!$A$2:$J$433,6,FALSE)</f>
        <v>0</v>
      </c>
      <c r="AJ409" s="55">
        <f>VLOOKUP($BK409,[1]TaxYear2024!$A$2:$J$433,7,FALSE)</f>
        <v>0</v>
      </c>
      <c r="AN409" s="54">
        <f>VLOOKUP($BK409,[1]TaxYear2025!$A$2:$J$433,5,FALSE)</f>
        <v>1.71</v>
      </c>
      <c r="AO409" s="54">
        <f>VLOOKUP($BK409,[1]TaxYear2025!$A$2:$J$433,6,FALSE)</f>
        <v>0</v>
      </c>
      <c r="AP409" s="55">
        <f>VLOOKUP($BK409,[1]TaxYear2025!$A$2:$J$433,7,FALSE)</f>
        <v>0</v>
      </c>
      <c r="AQ409" s="56">
        <f t="shared" si="56"/>
        <v>0</v>
      </c>
      <c r="AR409" s="56">
        <f t="shared" si="56"/>
        <v>0</v>
      </c>
      <c r="AS409" s="56">
        <f t="shared" si="56"/>
        <v>0</v>
      </c>
      <c r="AT409" s="57">
        <f t="shared" si="57"/>
        <v>0</v>
      </c>
      <c r="AU409" s="56">
        <f t="shared" si="57"/>
        <v>0</v>
      </c>
      <c r="AV409" s="58">
        <f t="shared" si="57"/>
        <v>0</v>
      </c>
      <c r="AW409" s="56">
        <f t="shared" si="58"/>
        <v>0</v>
      </c>
      <c r="AX409" s="56">
        <f t="shared" si="58"/>
        <v>0</v>
      </c>
      <c r="AY409" s="58">
        <f t="shared" si="58"/>
        <v>0</v>
      </c>
      <c r="AZ409" s="56">
        <f t="shared" si="59"/>
        <v>0</v>
      </c>
      <c r="BA409" s="56">
        <f t="shared" si="59"/>
        <v>0</v>
      </c>
      <c r="BB409" s="58">
        <f t="shared" si="59"/>
        <v>0</v>
      </c>
      <c r="BC409" s="56">
        <f t="shared" si="55"/>
        <v>0.21526543955653477</v>
      </c>
      <c r="BD409" s="56">
        <f t="shared" si="55"/>
        <v>0</v>
      </c>
      <c r="BE409" s="58">
        <f t="shared" si="55"/>
        <v>0</v>
      </c>
      <c r="BF409" s="56">
        <f t="shared" si="61"/>
        <v>0</v>
      </c>
      <c r="BG409" s="56">
        <f t="shared" si="61"/>
        <v>0</v>
      </c>
      <c r="BH409" s="58">
        <f t="shared" si="61"/>
        <v>0</v>
      </c>
      <c r="BJ409" s="18" t="s">
        <v>329</v>
      </c>
      <c r="BK409" s="18" t="str">
        <f t="shared" si="60"/>
        <v>090WASHINGTON</v>
      </c>
    </row>
    <row r="410" spans="1:63" x14ac:dyDescent="0.25">
      <c r="A410" s="18" t="s">
        <v>334</v>
      </c>
      <c r="B410" s="18" t="s">
        <v>665</v>
      </c>
      <c r="D410" s="53">
        <f>VLOOKUP($BK410,[1]TaxYear2019!$A$2:$J$433,5,FALSE)</f>
        <v>2.2999999999999998</v>
      </c>
      <c r="E410" s="54">
        <f>VLOOKUP($BK410,[1]TaxYear2019!$A$2:$J$433,6,FALSE)</f>
        <v>1</v>
      </c>
      <c r="F410" s="55">
        <f>VLOOKUP($BK410,[1]TaxYear2019!$A$2:$J$433,7,FALSE)</f>
        <v>0</v>
      </c>
      <c r="J410" s="54">
        <f>VLOOKUP($BK410,[1]TaxYear2020!$A$2:$J$433,5,FALSE)</f>
        <v>2.2999999999999998</v>
      </c>
      <c r="K410" s="54">
        <f>VLOOKUP($BK410,[1]TaxYear2020!$A$2:$J$433,6,FALSE)</f>
        <v>1</v>
      </c>
      <c r="L410" s="55">
        <f>VLOOKUP($BK410,[1]TaxYear2020!$A$2:$J$433,7,FALSE)</f>
        <v>0</v>
      </c>
      <c r="P410" s="54">
        <f>VLOOKUP($BK410,[1]TaxYear2021!$A$2:$J$433,5,FALSE)</f>
        <v>2.2999999999999998</v>
      </c>
      <c r="Q410" s="54">
        <f>VLOOKUP($BK410,[1]TaxYear2021!$A$2:$J$433,6,FALSE)</f>
        <v>0.9</v>
      </c>
      <c r="R410" s="54">
        <f>VLOOKUP($BK410,[1]TaxYear2021!$A$2:$J$433,7,FALSE)</f>
        <v>0</v>
      </c>
      <c r="S410" s="53">
        <v>1.9173</v>
      </c>
      <c r="T410" s="60">
        <v>0.72629999999999995</v>
      </c>
      <c r="V410" s="54">
        <f>VLOOKUP($BK410,[1]TaxYear2022!$A$2:$J$433,5,FALSE)</f>
        <v>1.9173</v>
      </c>
      <c r="W410" s="54">
        <f>VLOOKUP($BK410,[1]TaxYear2022!$A$2:$J$433,6,FALSE)</f>
        <v>0.9</v>
      </c>
      <c r="X410" s="55">
        <f>VLOOKUP($BK410,[1]TaxYear2022!$A$2:$J$433,7,FALSE)</f>
        <v>0</v>
      </c>
      <c r="Z410" s="60"/>
      <c r="AB410" s="54">
        <f>VLOOKUP($BK410,[1]TaxYear2023!$A$2:$J$433,5,FALSE)</f>
        <v>1.9173</v>
      </c>
      <c r="AC410" s="54">
        <f>VLOOKUP($BK410,[1]TaxYear2023!$A$2:$J$433,6,FALSE)</f>
        <v>0.9</v>
      </c>
      <c r="AD410" s="55">
        <f>VLOOKUP($BK410,[1]TaxYear2023!$A$2:$J$433,7,FALSE)</f>
        <v>0</v>
      </c>
      <c r="AF410" s="60"/>
      <c r="AH410" s="54">
        <f>VLOOKUP($BK410,[1]TaxYear2024!$A$2:$J$433,5,FALSE)</f>
        <v>2.1673</v>
      </c>
      <c r="AI410" s="54">
        <f>VLOOKUP($BK410,[1]TaxYear2024!$A$2:$J$433,6,FALSE)</f>
        <v>0.9</v>
      </c>
      <c r="AJ410" s="55">
        <f>VLOOKUP($BK410,[1]TaxYear2024!$A$2:$J$433,7,FALSE)</f>
        <v>0</v>
      </c>
      <c r="AL410" s="60"/>
      <c r="AN410" s="54">
        <f>VLOOKUP($BK410,[1]TaxYear2025!$A$2:$J$433,5,FALSE)</f>
        <v>1.6415999999999999</v>
      </c>
      <c r="AO410" s="54">
        <f>VLOOKUP($BK410,[1]TaxYear2025!$A$2:$J$433,6,FALSE)</f>
        <v>0.8</v>
      </c>
      <c r="AP410" s="55">
        <f>VLOOKUP($BK410,[1]TaxYear2025!$A$2:$J$433,7,FALSE)</f>
        <v>0</v>
      </c>
      <c r="AQ410" s="56">
        <f t="shared" si="56"/>
        <v>0</v>
      </c>
      <c r="AR410" s="56">
        <f t="shared" si="56"/>
        <v>0</v>
      </c>
      <c r="AS410" s="56">
        <f t="shared" si="56"/>
        <v>0</v>
      </c>
      <c r="AT410" s="57">
        <f t="shared" si="57"/>
        <v>0</v>
      </c>
      <c r="AU410" s="56">
        <f t="shared" si="57"/>
        <v>-9.9999999999999978E-2</v>
      </c>
      <c r="AV410" s="58">
        <f t="shared" si="57"/>
        <v>0</v>
      </c>
      <c r="AW410" s="56">
        <f t="shared" si="58"/>
        <v>0</v>
      </c>
      <c r="AX410" s="56">
        <f t="shared" si="58"/>
        <v>0.23915737298636941</v>
      </c>
      <c r="AY410" s="58">
        <f t="shared" si="58"/>
        <v>0</v>
      </c>
      <c r="AZ410" s="56">
        <f t="shared" si="59"/>
        <v>0</v>
      </c>
      <c r="BA410" s="56">
        <f t="shared" si="59"/>
        <v>0</v>
      </c>
      <c r="BB410" s="58">
        <f t="shared" si="59"/>
        <v>0</v>
      </c>
      <c r="BC410" s="56">
        <f t="shared" si="55"/>
        <v>0.13039169665675687</v>
      </c>
      <c r="BD410" s="56">
        <f t="shared" si="55"/>
        <v>0</v>
      </c>
      <c r="BE410" s="58">
        <f t="shared" si="55"/>
        <v>0</v>
      </c>
      <c r="BF410" s="56">
        <f t="shared" si="61"/>
        <v>-0.24255986711576616</v>
      </c>
      <c r="BG410" s="56">
        <f t="shared" si="61"/>
        <v>-0.11111111111111105</v>
      </c>
      <c r="BH410" s="58">
        <f t="shared" si="61"/>
        <v>0</v>
      </c>
      <c r="BJ410" s="18" t="s">
        <v>333</v>
      </c>
      <c r="BK410" s="18" t="str">
        <f t="shared" si="60"/>
        <v>091WAYNECLIFTON</v>
      </c>
    </row>
    <row r="411" spans="1:63" x14ac:dyDescent="0.25">
      <c r="A411" s="18" t="s">
        <v>334</v>
      </c>
      <c r="B411" s="18" t="s">
        <v>666</v>
      </c>
      <c r="D411" s="53">
        <f>VLOOKUP($BK411,[1]TaxYear2019!$A$2:$J$433,5,FALSE)</f>
        <v>2.2999999999999998</v>
      </c>
      <c r="E411" s="54">
        <f>VLOOKUP($BK411,[1]TaxYear2019!$A$2:$J$433,6,FALSE)</f>
        <v>1.6318999999999999</v>
      </c>
      <c r="F411" s="55">
        <f>VLOOKUP($BK411,[1]TaxYear2019!$A$2:$J$433,7,FALSE)</f>
        <v>0</v>
      </c>
      <c r="J411" s="54">
        <f>VLOOKUP($BK411,[1]TaxYear2020!$A$2:$J$433,5,FALSE)</f>
        <v>2.2999999999999998</v>
      </c>
      <c r="K411" s="54">
        <f>VLOOKUP($BK411,[1]TaxYear2020!$A$2:$J$433,6,FALSE)</f>
        <v>1.6318999999999999</v>
      </c>
      <c r="L411" s="55">
        <f>VLOOKUP($BK411,[1]TaxYear2020!$A$2:$J$433,7,FALSE)</f>
        <v>0</v>
      </c>
      <c r="P411" s="54">
        <f>VLOOKUP($BK411,[1]TaxYear2021!$A$2:$J$433,5,FALSE)</f>
        <v>2.2999999999999998</v>
      </c>
      <c r="Q411" s="54">
        <f>VLOOKUP($BK411,[1]TaxYear2021!$A$2:$J$433,6,FALSE)</f>
        <v>1.6318999999999999</v>
      </c>
      <c r="R411" s="54">
        <f>VLOOKUP($BK411,[1]TaxYear2021!$A$2:$J$433,7,FALSE)</f>
        <v>0</v>
      </c>
      <c r="S411" s="53">
        <v>1.9173</v>
      </c>
      <c r="T411" s="60">
        <v>1.4084000000000001</v>
      </c>
      <c r="V411" s="54">
        <f>VLOOKUP($BK411,[1]TaxYear2022!$A$2:$J$433,5,FALSE)</f>
        <v>1.9173</v>
      </c>
      <c r="W411" s="54">
        <f>VLOOKUP($BK411,[1]TaxYear2022!$A$2:$J$433,6,FALSE)</f>
        <v>1.6318999999999999</v>
      </c>
      <c r="X411" s="55">
        <f>VLOOKUP($BK411,[1]TaxYear2022!$A$2:$J$433,7,FALSE)</f>
        <v>0</v>
      </c>
      <c r="Z411" s="60"/>
      <c r="AB411" s="54">
        <f>VLOOKUP($BK411,[1]TaxYear2023!$A$2:$J$433,5,FALSE)</f>
        <v>1.9173</v>
      </c>
      <c r="AC411" s="54">
        <f>VLOOKUP($BK411,[1]TaxYear2023!$A$2:$J$433,6,FALSE)</f>
        <v>1.6318999999999999</v>
      </c>
      <c r="AD411" s="55">
        <f>VLOOKUP($BK411,[1]TaxYear2023!$A$2:$J$433,7,FALSE)</f>
        <v>0</v>
      </c>
      <c r="AF411" s="60"/>
      <c r="AH411" s="54">
        <f>VLOOKUP($BK411,[1]TaxYear2024!$A$2:$J$433,5,FALSE)</f>
        <v>2.1673</v>
      </c>
      <c r="AI411" s="54">
        <f>VLOOKUP($BK411,[1]TaxYear2024!$A$2:$J$433,6,FALSE)</f>
        <v>1.6318999999999999</v>
      </c>
      <c r="AJ411" s="55">
        <f>VLOOKUP($BK411,[1]TaxYear2024!$A$2:$J$433,7,FALSE)</f>
        <v>0</v>
      </c>
      <c r="AL411" s="60"/>
      <c r="AN411" s="54">
        <f>VLOOKUP($BK411,[1]TaxYear2025!$A$2:$J$433,5,FALSE)</f>
        <v>1.6415999999999999</v>
      </c>
      <c r="AO411" s="54">
        <f>VLOOKUP($BK411,[1]TaxYear2025!$A$2:$J$433,6,FALSE)</f>
        <v>1.42</v>
      </c>
      <c r="AP411" s="55">
        <f>VLOOKUP($BK411,[1]TaxYear2025!$A$2:$J$433,7,FALSE)</f>
        <v>0</v>
      </c>
      <c r="AQ411" s="56">
        <f t="shared" si="56"/>
        <v>0</v>
      </c>
      <c r="AR411" s="56">
        <f t="shared" si="56"/>
        <v>0</v>
      </c>
      <c r="AS411" s="56">
        <f t="shared" si="56"/>
        <v>0</v>
      </c>
      <c r="AT411" s="57">
        <f t="shared" si="57"/>
        <v>0</v>
      </c>
      <c r="AU411" s="56">
        <f t="shared" si="57"/>
        <v>0</v>
      </c>
      <c r="AV411" s="58">
        <f t="shared" si="57"/>
        <v>0</v>
      </c>
      <c r="AW411" s="56">
        <f t="shared" si="58"/>
        <v>0</v>
      </c>
      <c r="AX411" s="56">
        <f t="shared" si="58"/>
        <v>0.15869071286566294</v>
      </c>
      <c r="AY411" s="58">
        <f t="shared" si="58"/>
        <v>0</v>
      </c>
      <c r="AZ411" s="56">
        <f t="shared" si="59"/>
        <v>0</v>
      </c>
      <c r="BA411" s="56">
        <f t="shared" si="59"/>
        <v>0</v>
      </c>
      <c r="BB411" s="58">
        <f t="shared" si="59"/>
        <v>0</v>
      </c>
      <c r="BC411" s="56">
        <f t="shared" si="55"/>
        <v>0.13039169665675687</v>
      </c>
      <c r="BD411" s="56">
        <f t="shared" si="55"/>
        <v>0</v>
      </c>
      <c r="BE411" s="58">
        <f t="shared" si="55"/>
        <v>0</v>
      </c>
      <c r="BF411" s="56">
        <f t="shared" si="61"/>
        <v>-0.24255986711576616</v>
      </c>
      <c r="BG411" s="56">
        <f t="shared" si="61"/>
        <v>-0.12984864268643914</v>
      </c>
      <c r="BH411" s="58">
        <f t="shared" si="61"/>
        <v>0</v>
      </c>
      <c r="BJ411" s="18" t="s">
        <v>333</v>
      </c>
      <c r="BK411" s="18" t="str">
        <f t="shared" si="60"/>
        <v>091WAYNECOLLINWOOD</v>
      </c>
    </row>
    <row r="412" spans="1:63" x14ac:dyDescent="0.25">
      <c r="A412" s="18" t="s">
        <v>334</v>
      </c>
      <c r="B412" s="18" t="s">
        <v>667</v>
      </c>
      <c r="D412" s="53">
        <f>VLOOKUP($BK412,[1]TaxYear2019!$A$2:$J$433,5,FALSE)</f>
        <v>2.2999999999999998</v>
      </c>
      <c r="E412" s="54">
        <f>VLOOKUP($BK412,[1]TaxYear2019!$A$2:$J$433,6,FALSE)</f>
        <v>1.4474</v>
      </c>
      <c r="F412" s="55">
        <f>VLOOKUP($BK412,[1]TaxYear2019!$A$2:$J$433,7,FALSE)</f>
        <v>0</v>
      </c>
      <c r="J412" s="54">
        <f>VLOOKUP($BK412,[1]TaxYear2020!$A$2:$J$433,5,FALSE)</f>
        <v>2.2999999999999998</v>
      </c>
      <c r="K412" s="54">
        <f>VLOOKUP($BK412,[1]TaxYear2020!$A$2:$J$433,6,FALSE)</f>
        <v>1.4474</v>
      </c>
      <c r="L412" s="55">
        <f>VLOOKUP($BK412,[1]TaxYear2020!$A$2:$J$433,7,FALSE)</f>
        <v>0</v>
      </c>
      <c r="P412" s="54">
        <f>VLOOKUP($BK412,[1]TaxYear2021!$A$2:$J$433,5,FALSE)</f>
        <v>2.2999999999999998</v>
      </c>
      <c r="Q412" s="54">
        <f>VLOOKUP($BK412,[1]TaxYear2021!$A$2:$J$433,6,FALSE)</f>
        <v>1.4474</v>
      </c>
      <c r="R412" s="54">
        <f>VLOOKUP($BK412,[1]TaxYear2021!$A$2:$J$433,7,FALSE)</f>
        <v>0</v>
      </c>
      <c r="S412" s="53">
        <v>1.9173</v>
      </c>
      <c r="T412" s="60">
        <v>1.1958</v>
      </c>
      <c r="V412" s="54">
        <f>VLOOKUP($BK412,[1]TaxYear2022!$A$2:$J$433,5,FALSE)</f>
        <v>1.9173</v>
      </c>
      <c r="W412" s="54">
        <f>VLOOKUP($BK412,[1]TaxYear2022!$A$2:$J$433,6,FALSE)</f>
        <v>1.1958</v>
      </c>
      <c r="X412" s="55">
        <f>VLOOKUP($BK412,[1]TaxYear2022!$A$2:$J$433,7,FALSE)</f>
        <v>0</v>
      </c>
      <c r="Z412" s="60"/>
      <c r="AB412" s="54">
        <f>VLOOKUP($BK412,[1]TaxYear2023!$A$2:$J$433,5,FALSE)</f>
        <v>1.9173</v>
      </c>
      <c r="AC412" s="54">
        <f>VLOOKUP($BK412,[1]TaxYear2023!$A$2:$J$433,6,FALSE)</f>
        <v>1.1958</v>
      </c>
      <c r="AD412" s="55">
        <f>VLOOKUP($BK412,[1]TaxYear2023!$A$2:$J$433,7,FALSE)</f>
        <v>0</v>
      </c>
      <c r="AF412" s="60"/>
      <c r="AH412" s="54">
        <f>VLOOKUP($BK412,[1]TaxYear2024!$A$2:$J$433,5,FALSE)</f>
        <v>2.1673</v>
      </c>
      <c r="AI412" s="54">
        <f>VLOOKUP($BK412,[1]TaxYear2024!$A$2:$J$433,6,FALSE)</f>
        <v>1.1958</v>
      </c>
      <c r="AJ412" s="55">
        <f>VLOOKUP($BK412,[1]TaxYear2024!$A$2:$J$433,7,FALSE)</f>
        <v>0</v>
      </c>
      <c r="AL412" s="60"/>
      <c r="AN412" s="54">
        <f>VLOOKUP($BK412,[1]TaxYear2025!$A$2:$J$433,5,FALSE)</f>
        <v>1.6415999999999999</v>
      </c>
      <c r="AO412" s="54">
        <f>VLOOKUP($BK412,[1]TaxYear2025!$A$2:$J$433,6,FALSE)</f>
        <v>0.88</v>
      </c>
      <c r="AP412" s="55">
        <f>VLOOKUP($BK412,[1]TaxYear2025!$A$2:$J$433,7,FALSE)</f>
        <v>0</v>
      </c>
      <c r="AQ412" s="56">
        <f t="shared" si="56"/>
        <v>0</v>
      </c>
      <c r="AR412" s="56">
        <f t="shared" si="56"/>
        <v>0</v>
      </c>
      <c r="AS412" s="56">
        <f t="shared" si="56"/>
        <v>0</v>
      </c>
      <c r="AT412" s="57">
        <f t="shared" si="57"/>
        <v>0</v>
      </c>
      <c r="AU412" s="56">
        <f t="shared" si="57"/>
        <v>0</v>
      </c>
      <c r="AV412" s="58">
        <f t="shared" si="57"/>
        <v>0</v>
      </c>
      <c r="AW412" s="56">
        <f t="shared" si="58"/>
        <v>0</v>
      </c>
      <c r="AX412" s="56">
        <f t="shared" si="58"/>
        <v>0</v>
      </c>
      <c r="AY412" s="58">
        <f t="shared" si="58"/>
        <v>0</v>
      </c>
      <c r="AZ412" s="56">
        <f t="shared" si="59"/>
        <v>0</v>
      </c>
      <c r="BA412" s="56">
        <f t="shared" si="59"/>
        <v>0</v>
      </c>
      <c r="BB412" s="58">
        <f t="shared" si="59"/>
        <v>0</v>
      </c>
      <c r="BC412" s="56">
        <f t="shared" si="55"/>
        <v>0.13039169665675687</v>
      </c>
      <c r="BD412" s="56">
        <f t="shared" si="55"/>
        <v>0</v>
      </c>
      <c r="BE412" s="58">
        <f t="shared" si="55"/>
        <v>0</v>
      </c>
      <c r="BF412" s="56">
        <f t="shared" si="61"/>
        <v>-0.24255986711576616</v>
      </c>
      <c r="BG412" s="56">
        <f t="shared" si="61"/>
        <v>-0.26409098511456763</v>
      </c>
      <c r="BH412" s="58">
        <f t="shared" si="61"/>
        <v>0</v>
      </c>
      <c r="BJ412" s="18" t="s">
        <v>333</v>
      </c>
      <c r="BK412" s="18" t="str">
        <f t="shared" si="60"/>
        <v>091WAYNEWAYNESBORO</v>
      </c>
    </row>
    <row r="413" spans="1:63" x14ac:dyDescent="0.25">
      <c r="A413" s="18" t="s">
        <v>334</v>
      </c>
      <c r="D413" s="53">
        <f>VLOOKUP($BK413,[1]TaxYear2019!$A$2:$J$433,5,FALSE)</f>
        <v>2.2999999999999998</v>
      </c>
      <c r="E413" s="54">
        <f>VLOOKUP($BK413,[1]TaxYear2019!$A$2:$J$433,6,FALSE)</f>
        <v>0</v>
      </c>
      <c r="F413" s="55">
        <f>VLOOKUP($BK413,[1]TaxYear2019!$A$2:$J$433,7,FALSE)</f>
        <v>0</v>
      </c>
      <c r="J413" s="54">
        <f>VLOOKUP($BK413,[1]TaxYear2020!$A$2:$J$433,5,FALSE)</f>
        <v>2.2999999999999998</v>
      </c>
      <c r="K413" s="54">
        <f>VLOOKUP($BK413,[1]TaxYear2020!$A$2:$J$433,6,FALSE)</f>
        <v>0</v>
      </c>
      <c r="L413" s="55">
        <f>VLOOKUP($BK413,[1]TaxYear2020!$A$2:$J$433,7,FALSE)</f>
        <v>0</v>
      </c>
      <c r="P413" s="54">
        <f>VLOOKUP($BK413,[1]TaxYear2021!$A$2:$J$433,5,FALSE)</f>
        <v>2.2999999999999998</v>
      </c>
      <c r="Q413" s="54">
        <f>VLOOKUP($BK413,[1]TaxYear2021!$A$2:$J$433,6,FALSE)</f>
        <v>0</v>
      </c>
      <c r="R413" s="54">
        <f>VLOOKUP($BK413,[1]TaxYear2021!$A$2:$J$433,7,FALSE)</f>
        <v>0</v>
      </c>
      <c r="S413" s="53">
        <v>1.9173</v>
      </c>
      <c r="V413" s="54">
        <f>VLOOKUP($BK413,[1]TaxYear2022!$A$2:$J$433,5,FALSE)</f>
        <v>1.9173</v>
      </c>
      <c r="W413" s="54">
        <f>VLOOKUP($BK413,[1]TaxYear2022!$A$2:$J$433,6,FALSE)</f>
        <v>0</v>
      </c>
      <c r="X413" s="55">
        <f>VLOOKUP($BK413,[1]TaxYear2022!$A$2:$J$433,7,FALSE)</f>
        <v>0</v>
      </c>
      <c r="AB413" s="54">
        <f>VLOOKUP($BK413,[1]TaxYear2023!$A$2:$J$433,5,FALSE)</f>
        <v>1.9173</v>
      </c>
      <c r="AC413" s="54">
        <f>VLOOKUP($BK413,[1]TaxYear2023!$A$2:$J$433,6,FALSE)</f>
        <v>0</v>
      </c>
      <c r="AD413" s="55">
        <f>VLOOKUP($BK413,[1]TaxYear2023!$A$2:$J$433,7,FALSE)</f>
        <v>0</v>
      </c>
      <c r="AH413" s="54">
        <f>VLOOKUP($BK413,[1]TaxYear2024!$A$2:$J$433,5,FALSE)</f>
        <v>2.1673</v>
      </c>
      <c r="AI413" s="54">
        <f>VLOOKUP($BK413,[1]TaxYear2024!$A$2:$J$433,6,FALSE)</f>
        <v>0</v>
      </c>
      <c r="AJ413" s="55">
        <f>VLOOKUP($BK413,[1]TaxYear2024!$A$2:$J$433,7,FALSE)</f>
        <v>0</v>
      </c>
      <c r="AN413" s="54">
        <f>VLOOKUP($BK413,[1]TaxYear2025!$A$2:$J$433,5,FALSE)</f>
        <v>1.6415999999999999</v>
      </c>
      <c r="AO413" s="54">
        <f>VLOOKUP($BK413,[1]TaxYear2025!$A$2:$J$433,6,FALSE)</f>
        <v>0</v>
      </c>
      <c r="AP413" s="55">
        <f>VLOOKUP($BK413,[1]TaxYear2025!$A$2:$J$433,7,FALSE)</f>
        <v>0</v>
      </c>
      <c r="AQ413" s="56">
        <f t="shared" si="56"/>
        <v>0</v>
      </c>
      <c r="AR413" s="56">
        <f t="shared" si="56"/>
        <v>0</v>
      </c>
      <c r="AS413" s="56">
        <f t="shared" si="56"/>
        <v>0</v>
      </c>
      <c r="AT413" s="57">
        <f t="shared" si="57"/>
        <v>0</v>
      </c>
      <c r="AU413" s="56">
        <f t="shared" si="57"/>
        <v>0</v>
      </c>
      <c r="AV413" s="58">
        <f t="shared" si="57"/>
        <v>0</v>
      </c>
      <c r="AW413" s="56">
        <f t="shared" si="58"/>
        <v>0</v>
      </c>
      <c r="AX413" s="56">
        <f t="shared" si="58"/>
        <v>0</v>
      </c>
      <c r="AY413" s="58">
        <f t="shared" si="58"/>
        <v>0</v>
      </c>
      <c r="AZ413" s="56">
        <f t="shared" si="59"/>
        <v>0</v>
      </c>
      <c r="BA413" s="56">
        <f t="shared" si="59"/>
        <v>0</v>
      </c>
      <c r="BB413" s="58">
        <f t="shared" si="59"/>
        <v>0</v>
      </c>
      <c r="BC413" s="56">
        <f t="shared" ref="BC413:BE437" si="62">IF(AE413&gt;0,(AH413/AE413)-1,IF(AH413&gt;0,(AH413/AB413)-1,0))</f>
        <v>0.13039169665675687</v>
      </c>
      <c r="BD413" s="56">
        <f t="shared" si="62"/>
        <v>0</v>
      </c>
      <c r="BE413" s="58">
        <f t="shared" si="62"/>
        <v>0</v>
      </c>
      <c r="BF413" s="56">
        <f t="shared" si="61"/>
        <v>-0.24255986711576616</v>
      </c>
      <c r="BG413" s="56">
        <f t="shared" si="61"/>
        <v>0</v>
      </c>
      <c r="BH413" s="58">
        <f t="shared" si="61"/>
        <v>0</v>
      </c>
      <c r="BJ413" s="18" t="s">
        <v>333</v>
      </c>
      <c r="BK413" s="18" t="str">
        <f t="shared" si="60"/>
        <v>091WAYNE</v>
      </c>
    </row>
    <row r="414" spans="1:63" x14ac:dyDescent="0.25">
      <c r="A414" s="18" t="s">
        <v>338</v>
      </c>
      <c r="B414" s="18" t="s">
        <v>668</v>
      </c>
      <c r="D414" s="53">
        <f>VLOOKUP($BK414,[1]TaxYear2019!$A$2:$J$433,5,FALSE)</f>
        <v>1.9726999999999999</v>
      </c>
      <c r="E414" s="54">
        <f>VLOOKUP($BK414,[1]TaxYear2019!$A$2:$J$433,6,FALSE)</f>
        <v>1.4837</v>
      </c>
      <c r="F414" s="55">
        <f>VLOOKUP($BK414,[1]TaxYear2019!$A$2:$J$433,7,FALSE)</f>
        <v>0</v>
      </c>
      <c r="J414" s="54">
        <f>VLOOKUP($BK414,[1]TaxYear2020!$A$2:$J$433,5,FALSE)</f>
        <v>1.9726999999999999</v>
      </c>
      <c r="K414" s="54">
        <f>VLOOKUP($BK414,[1]TaxYear2020!$A$2:$J$433,6,FALSE)</f>
        <v>1.4837</v>
      </c>
      <c r="L414" s="55">
        <f>VLOOKUP($BK414,[1]TaxYear2020!$A$2:$J$433,7,FALSE)</f>
        <v>0</v>
      </c>
      <c r="P414" s="54">
        <f>VLOOKUP($BK414,[1]TaxYear2021!$A$2:$J$433,5,FALSE)</f>
        <v>1.9726999999999999</v>
      </c>
      <c r="Q414" s="54">
        <f>VLOOKUP($BK414,[1]TaxYear2021!$A$2:$J$433,6,FALSE)</f>
        <v>1.4837</v>
      </c>
      <c r="R414" s="54">
        <f>VLOOKUP($BK414,[1]TaxYear2021!$A$2:$J$433,7,FALSE)</f>
        <v>0</v>
      </c>
      <c r="V414" s="54">
        <f>VLOOKUP($BK414,[1]TaxYear2022!$A$2:$J$433,5,FALSE)</f>
        <v>1.9726999999999999</v>
      </c>
      <c r="W414" s="54">
        <f>VLOOKUP($BK414,[1]TaxYear2022!$A$2:$J$433,6,FALSE)</f>
        <v>1.4837</v>
      </c>
      <c r="X414" s="55">
        <f>VLOOKUP($BK414,[1]TaxYear2022!$A$2:$J$433,7,FALSE)</f>
        <v>0</v>
      </c>
      <c r="Y414" s="53">
        <v>1.3702000000000001</v>
      </c>
      <c r="Z414" s="54">
        <v>1.0727</v>
      </c>
      <c r="AB414" s="54">
        <f>VLOOKUP($BK414,[1]TaxYear2023!$A$2:$J$433,5,FALSE)</f>
        <v>1.3702000000000001</v>
      </c>
      <c r="AC414" s="54">
        <f>VLOOKUP($BK414,[1]TaxYear2023!$A$2:$J$433,6,FALSE)</f>
        <v>1.0727</v>
      </c>
      <c r="AD414" s="55">
        <f>VLOOKUP($BK414,[1]TaxYear2023!$A$2:$J$433,7,FALSE)</f>
        <v>0</v>
      </c>
      <c r="AH414" s="54">
        <f>VLOOKUP($BK414,[1]TaxYear2024!$A$2:$J$433,5,FALSE)</f>
        <v>1.3702000000000001</v>
      </c>
      <c r="AI414" s="54">
        <f>VLOOKUP($BK414,[1]TaxYear2024!$A$2:$J$433,6,FALSE)</f>
        <v>1.22</v>
      </c>
      <c r="AJ414" s="55">
        <f>VLOOKUP($BK414,[1]TaxYear2024!$A$2:$J$433,7,FALSE)</f>
        <v>0</v>
      </c>
      <c r="AN414" s="54">
        <f>VLOOKUP($BK414,[1]TaxYear2025!$A$2:$J$433,5,FALSE)</f>
        <v>1.5451999999999999</v>
      </c>
      <c r="AO414" s="54">
        <f>VLOOKUP($BK414,[1]TaxYear2025!$A$2:$J$433,6,FALSE)</f>
        <v>1.27</v>
      </c>
      <c r="AP414" s="55">
        <f>VLOOKUP($BK414,[1]TaxYear2025!$A$2:$J$433,7,FALSE)</f>
        <v>0</v>
      </c>
      <c r="AQ414" s="56">
        <f t="shared" si="56"/>
        <v>0</v>
      </c>
      <c r="AR414" s="56">
        <f t="shared" si="56"/>
        <v>0</v>
      </c>
      <c r="AS414" s="56">
        <f t="shared" si="56"/>
        <v>0</v>
      </c>
      <c r="AT414" s="57">
        <f t="shared" si="57"/>
        <v>0</v>
      </c>
      <c r="AU414" s="56">
        <f t="shared" si="57"/>
        <v>0</v>
      </c>
      <c r="AV414" s="58">
        <f t="shared" si="57"/>
        <v>0</v>
      </c>
      <c r="AW414" s="56">
        <f t="shared" si="58"/>
        <v>0</v>
      </c>
      <c r="AX414" s="56">
        <f t="shared" si="58"/>
        <v>0</v>
      </c>
      <c r="AY414" s="58">
        <f t="shared" si="58"/>
        <v>0</v>
      </c>
      <c r="AZ414" s="56">
        <f t="shared" si="59"/>
        <v>0</v>
      </c>
      <c r="BA414" s="56">
        <f t="shared" si="59"/>
        <v>0</v>
      </c>
      <c r="BB414" s="58">
        <f t="shared" si="59"/>
        <v>0</v>
      </c>
      <c r="BC414" s="56">
        <f t="shared" si="62"/>
        <v>0</v>
      </c>
      <c r="BD414" s="56">
        <f t="shared" si="62"/>
        <v>0.13731705043348552</v>
      </c>
      <c r="BE414" s="58">
        <f t="shared" si="62"/>
        <v>0</v>
      </c>
      <c r="BF414" s="56">
        <f t="shared" si="61"/>
        <v>0.12771858122901758</v>
      </c>
      <c r="BG414" s="56">
        <f t="shared" si="61"/>
        <v>4.0983606557376984E-2</v>
      </c>
      <c r="BH414" s="58">
        <f t="shared" si="61"/>
        <v>0</v>
      </c>
      <c r="BJ414" s="18" t="s">
        <v>337</v>
      </c>
      <c r="BK414" s="18" t="str">
        <f t="shared" si="60"/>
        <v>092WEAKLEYDRESDEN</v>
      </c>
    </row>
    <row r="415" spans="1:63" x14ac:dyDescent="0.25">
      <c r="A415" s="18" t="s">
        <v>338</v>
      </c>
      <c r="B415" s="18" t="s">
        <v>669</v>
      </c>
      <c r="D415" s="53">
        <f>VLOOKUP($BK415,[1]TaxYear2019!$A$2:$J$433,5,FALSE)</f>
        <v>1.9726999999999999</v>
      </c>
      <c r="E415" s="54">
        <f>VLOOKUP($BK415,[1]TaxYear2019!$A$2:$J$433,6,FALSE)</f>
        <v>1.6637999999999999</v>
      </c>
      <c r="F415" s="55">
        <f>VLOOKUP($BK415,[1]TaxYear2019!$A$2:$J$433,7,FALSE)</f>
        <v>0</v>
      </c>
      <c r="J415" s="54">
        <f>VLOOKUP($BK415,[1]TaxYear2020!$A$2:$J$433,5,FALSE)</f>
        <v>1.9726999999999999</v>
      </c>
      <c r="K415" s="54">
        <f>VLOOKUP($BK415,[1]TaxYear2020!$A$2:$J$433,6,FALSE)</f>
        <v>1.6637999999999999</v>
      </c>
      <c r="L415" s="55">
        <f>VLOOKUP($BK415,[1]TaxYear2020!$A$2:$J$433,7,FALSE)</f>
        <v>0</v>
      </c>
      <c r="P415" s="54">
        <f>VLOOKUP($BK415,[1]TaxYear2021!$A$2:$J$433,5,FALSE)</f>
        <v>1.9726999999999999</v>
      </c>
      <c r="Q415" s="54">
        <f>VLOOKUP($BK415,[1]TaxYear2021!$A$2:$J$433,6,FALSE)</f>
        <v>1.6637999999999999</v>
      </c>
      <c r="R415" s="54">
        <f>VLOOKUP($BK415,[1]TaxYear2021!$A$2:$J$433,7,FALSE)</f>
        <v>0</v>
      </c>
      <c r="V415" s="54">
        <f>VLOOKUP($BK415,[1]TaxYear2022!$A$2:$J$433,5,FALSE)</f>
        <v>1.9726999999999999</v>
      </c>
      <c r="W415" s="54">
        <f>VLOOKUP($BK415,[1]TaxYear2022!$A$2:$J$433,6,FALSE)</f>
        <v>1.6637999999999999</v>
      </c>
      <c r="X415" s="55">
        <f>VLOOKUP($BK415,[1]TaxYear2022!$A$2:$J$433,7,FALSE)</f>
        <v>0</v>
      </c>
      <c r="Y415" s="53">
        <v>1.3702000000000001</v>
      </c>
      <c r="Z415" s="54">
        <v>1.1649</v>
      </c>
      <c r="AB415" s="54">
        <f>VLOOKUP($BK415,[1]TaxYear2023!$A$2:$J$433,5,FALSE)</f>
        <v>1.3702000000000001</v>
      </c>
      <c r="AC415" s="54">
        <f>VLOOKUP($BK415,[1]TaxYear2023!$A$2:$J$433,6,FALSE)</f>
        <v>1.1649</v>
      </c>
      <c r="AD415" s="55">
        <f>VLOOKUP($BK415,[1]TaxYear2023!$A$2:$J$433,7,FALSE)</f>
        <v>0</v>
      </c>
      <c r="AH415" s="54">
        <f>VLOOKUP($BK415,[1]TaxYear2024!$A$2:$J$433,5,FALSE)</f>
        <v>1.3702000000000001</v>
      </c>
      <c r="AI415" s="54">
        <f>VLOOKUP($BK415,[1]TaxYear2024!$A$2:$J$433,6,FALSE)</f>
        <v>1.1649</v>
      </c>
      <c r="AJ415" s="55">
        <f>VLOOKUP($BK415,[1]TaxYear2024!$A$2:$J$433,7,FALSE)</f>
        <v>0</v>
      </c>
      <c r="AN415" s="54">
        <f>VLOOKUP($BK415,[1]TaxYear2025!$A$2:$J$433,5,FALSE)</f>
        <v>1.5451999999999999</v>
      </c>
      <c r="AO415" s="54">
        <f>VLOOKUP($BK415,[1]TaxYear2025!$A$2:$J$433,6,FALSE)</f>
        <v>1.1649</v>
      </c>
      <c r="AP415" s="55">
        <f>VLOOKUP($BK415,[1]TaxYear2025!$A$2:$J$433,7,FALSE)</f>
        <v>0</v>
      </c>
      <c r="AQ415" s="56">
        <f t="shared" si="56"/>
        <v>0</v>
      </c>
      <c r="AR415" s="56">
        <f t="shared" si="56"/>
        <v>0</v>
      </c>
      <c r="AS415" s="56">
        <f t="shared" si="56"/>
        <v>0</v>
      </c>
      <c r="AT415" s="57">
        <f t="shared" si="57"/>
        <v>0</v>
      </c>
      <c r="AU415" s="56">
        <f t="shared" si="57"/>
        <v>0</v>
      </c>
      <c r="AV415" s="58">
        <f t="shared" si="57"/>
        <v>0</v>
      </c>
      <c r="AW415" s="56">
        <f t="shared" si="58"/>
        <v>0</v>
      </c>
      <c r="AX415" s="56">
        <f t="shared" si="58"/>
        <v>0</v>
      </c>
      <c r="AY415" s="58">
        <f t="shared" si="58"/>
        <v>0</v>
      </c>
      <c r="AZ415" s="56">
        <f t="shared" si="59"/>
        <v>0</v>
      </c>
      <c r="BA415" s="56">
        <f t="shared" si="59"/>
        <v>0</v>
      </c>
      <c r="BB415" s="58">
        <f t="shared" si="59"/>
        <v>0</v>
      </c>
      <c r="BC415" s="56">
        <f t="shared" si="62"/>
        <v>0</v>
      </c>
      <c r="BD415" s="56">
        <f t="shared" si="62"/>
        <v>0</v>
      </c>
      <c r="BE415" s="58">
        <f t="shared" si="62"/>
        <v>0</v>
      </c>
      <c r="BF415" s="56">
        <f t="shared" si="61"/>
        <v>0.12771858122901758</v>
      </c>
      <c r="BG415" s="56">
        <f t="shared" si="61"/>
        <v>0</v>
      </c>
      <c r="BH415" s="58">
        <f t="shared" si="61"/>
        <v>0</v>
      </c>
      <c r="BJ415" s="18" t="s">
        <v>337</v>
      </c>
      <c r="BK415" s="18" t="str">
        <f t="shared" si="60"/>
        <v>092WEAKLEYGLEASON</v>
      </c>
    </row>
    <row r="416" spans="1:63" x14ac:dyDescent="0.25">
      <c r="A416" s="18" t="s">
        <v>338</v>
      </c>
      <c r="B416" s="18" t="s">
        <v>670</v>
      </c>
      <c r="D416" s="53">
        <f>VLOOKUP($BK416,[1]TaxYear2019!$A$2:$J$433,5,FALSE)</f>
        <v>1.9726999999999999</v>
      </c>
      <c r="E416" s="54">
        <f>VLOOKUP($BK416,[1]TaxYear2019!$A$2:$J$433,6,FALSE)</f>
        <v>1.7322</v>
      </c>
      <c r="F416" s="55">
        <f>VLOOKUP($BK416,[1]TaxYear2019!$A$2:$J$433,7,FALSE)</f>
        <v>0</v>
      </c>
      <c r="J416" s="54">
        <f>VLOOKUP($BK416,[1]TaxYear2020!$A$2:$J$433,5,FALSE)</f>
        <v>1.9726999999999999</v>
      </c>
      <c r="K416" s="54">
        <f>VLOOKUP($BK416,[1]TaxYear2020!$A$2:$J$433,6,FALSE)</f>
        <v>1.7322</v>
      </c>
      <c r="L416" s="55">
        <f>VLOOKUP($BK416,[1]TaxYear2020!$A$2:$J$433,7,FALSE)</f>
        <v>0</v>
      </c>
      <c r="P416" s="54">
        <f>VLOOKUP($BK416,[1]TaxYear2021!$A$2:$J$433,5,FALSE)</f>
        <v>1.9726999999999999</v>
      </c>
      <c r="Q416" s="54">
        <f>VLOOKUP($BK416,[1]TaxYear2021!$A$2:$J$433,6,FALSE)</f>
        <v>1.7322</v>
      </c>
      <c r="R416" s="54">
        <f>VLOOKUP($BK416,[1]TaxYear2021!$A$2:$J$433,7,FALSE)</f>
        <v>0</v>
      </c>
      <c r="V416" s="54">
        <f>VLOOKUP($BK416,[1]TaxYear2022!$A$2:$J$433,5,FALSE)</f>
        <v>1.9726999999999999</v>
      </c>
      <c r="W416" s="54">
        <f>VLOOKUP($BK416,[1]TaxYear2022!$A$2:$J$433,6,FALSE)</f>
        <v>1.7322</v>
      </c>
      <c r="X416" s="55">
        <f>VLOOKUP($BK416,[1]TaxYear2022!$A$2:$J$433,7,FALSE)</f>
        <v>0</v>
      </c>
      <c r="Y416" s="53">
        <v>1.3702000000000001</v>
      </c>
      <c r="Z416" s="54">
        <v>1.1607000000000001</v>
      </c>
      <c r="AB416" s="54">
        <f>VLOOKUP($BK416,[1]TaxYear2023!$A$2:$J$433,5,FALSE)</f>
        <v>1.3702000000000001</v>
      </c>
      <c r="AC416" s="54">
        <f>VLOOKUP($BK416,[1]TaxYear2023!$A$2:$J$433,6,FALSE)</f>
        <v>1.1607000000000001</v>
      </c>
      <c r="AD416" s="55">
        <f>VLOOKUP($BK416,[1]TaxYear2023!$A$2:$J$433,7,FALSE)</f>
        <v>0</v>
      </c>
      <c r="AH416" s="54">
        <f>VLOOKUP($BK416,[1]TaxYear2024!$A$2:$J$433,5,FALSE)</f>
        <v>1.3702000000000001</v>
      </c>
      <c r="AI416" s="54">
        <f>VLOOKUP($BK416,[1]TaxYear2024!$A$2:$J$433,6,FALSE)</f>
        <v>1.1607000000000001</v>
      </c>
      <c r="AJ416" s="55">
        <f>VLOOKUP($BK416,[1]TaxYear2024!$A$2:$J$433,7,FALSE)</f>
        <v>0</v>
      </c>
      <c r="AN416" s="54">
        <f>VLOOKUP($BK416,[1]TaxYear2025!$A$2:$J$433,5,FALSE)</f>
        <v>1.5451999999999999</v>
      </c>
      <c r="AO416" s="54">
        <f>VLOOKUP($BK416,[1]TaxYear2025!$A$2:$J$433,6,FALSE)</f>
        <v>1.1607000000000001</v>
      </c>
      <c r="AP416" s="55">
        <f>VLOOKUP($BK416,[1]TaxYear2025!$A$2:$J$433,7,FALSE)</f>
        <v>0</v>
      </c>
      <c r="AQ416" s="56">
        <f t="shared" si="56"/>
        <v>0</v>
      </c>
      <c r="AR416" s="56">
        <f t="shared" si="56"/>
        <v>0</v>
      </c>
      <c r="AS416" s="56">
        <f t="shared" si="56"/>
        <v>0</v>
      </c>
      <c r="AT416" s="57">
        <f t="shared" si="57"/>
        <v>0</v>
      </c>
      <c r="AU416" s="56">
        <f t="shared" si="57"/>
        <v>0</v>
      </c>
      <c r="AV416" s="58">
        <f t="shared" si="57"/>
        <v>0</v>
      </c>
      <c r="AW416" s="56">
        <f t="shared" si="58"/>
        <v>0</v>
      </c>
      <c r="AX416" s="56">
        <f t="shared" si="58"/>
        <v>0</v>
      </c>
      <c r="AY416" s="58">
        <f t="shared" si="58"/>
        <v>0</v>
      </c>
      <c r="AZ416" s="56">
        <f t="shared" si="59"/>
        <v>0</v>
      </c>
      <c r="BA416" s="56">
        <f t="shared" si="59"/>
        <v>0</v>
      </c>
      <c r="BB416" s="58">
        <f t="shared" si="59"/>
        <v>0</v>
      </c>
      <c r="BC416" s="56">
        <f t="shared" si="62"/>
        <v>0</v>
      </c>
      <c r="BD416" s="56">
        <f t="shared" si="62"/>
        <v>0</v>
      </c>
      <c r="BE416" s="58">
        <f t="shared" si="62"/>
        <v>0</v>
      </c>
      <c r="BF416" s="56">
        <f t="shared" si="61"/>
        <v>0.12771858122901758</v>
      </c>
      <c r="BG416" s="56">
        <f t="shared" si="61"/>
        <v>0</v>
      </c>
      <c r="BH416" s="58">
        <f t="shared" si="61"/>
        <v>0</v>
      </c>
      <c r="BJ416" s="18" t="s">
        <v>337</v>
      </c>
      <c r="BK416" s="18" t="str">
        <f t="shared" si="60"/>
        <v>092WEAKLEYGREENFIELD</v>
      </c>
    </row>
    <row r="417" spans="1:63" x14ac:dyDescent="0.25">
      <c r="A417" s="18" t="s">
        <v>338</v>
      </c>
      <c r="B417" s="18" t="s">
        <v>671</v>
      </c>
      <c r="D417" s="53">
        <f>VLOOKUP($BK417,[1]TaxYear2019!$A$2:$J$433,5,FALSE)</f>
        <v>1.9726999999999999</v>
      </c>
      <c r="E417" s="54">
        <f>VLOOKUP($BK417,[1]TaxYear2019!$A$2:$J$433,6,FALSE)</f>
        <v>1.4044000000000001</v>
      </c>
      <c r="F417" s="55">
        <f>VLOOKUP($BK417,[1]TaxYear2019!$A$2:$J$433,7,FALSE)</f>
        <v>0</v>
      </c>
      <c r="J417" s="54">
        <f>VLOOKUP($BK417,[1]TaxYear2020!$A$2:$J$433,5,FALSE)</f>
        <v>1.9726999999999999</v>
      </c>
      <c r="K417" s="54">
        <f>VLOOKUP($BK417,[1]TaxYear2020!$A$2:$J$433,6,FALSE)</f>
        <v>1.7544</v>
      </c>
      <c r="L417" s="55">
        <f>VLOOKUP($BK417,[1]TaxYear2020!$A$2:$J$433,7,FALSE)</f>
        <v>0</v>
      </c>
      <c r="P417" s="54">
        <f>VLOOKUP($BK417,[1]TaxYear2021!$A$2:$J$433,5,FALSE)</f>
        <v>1.9726999999999999</v>
      </c>
      <c r="Q417" s="54">
        <f>VLOOKUP($BK417,[1]TaxYear2021!$A$2:$J$433,6,FALSE)</f>
        <v>1.7544</v>
      </c>
      <c r="R417" s="54">
        <f>VLOOKUP($BK417,[1]TaxYear2021!$A$2:$J$433,7,FALSE)</f>
        <v>0</v>
      </c>
      <c r="V417" s="54">
        <f>VLOOKUP($BK417,[1]TaxYear2022!$A$2:$J$433,5,FALSE)</f>
        <v>1.9726999999999999</v>
      </c>
      <c r="W417" s="54">
        <f>VLOOKUP($BK417,[1]TaxYear2022!$A$2:$J$433,6,FALSE)</f>
        <v>1.7544</v>
      </c>
      <c r="X417" s="55">
        <f>VLOOKUP($BK417,[1]TaxYear2022!$A$2:$J$433,7,FALSE)</f>
        <v>0</v>
      </c>
      <c r="Y417" s="53">
        <v>1.3702000000000001</v>
      </c>
      <c r="Z417" s="54">
        <v>1.2478</v>
      </c>
      <c r="AB417" s="54">
        <f>VLOOKUP($BK417,[1]TaxYear2023!$A$2:$J$433,5,FALSE)</f>
        <v>1.3702000000000001</v>
      </c>
      <c r="AC417" s="54">
        <f>VLOOKUP($BK417,[1]TaxYear2023!$A$2:$J$433,6,FALSE)</f>
        <v>1.6477999999999999</v>
      </c>
      <c r="AD417" s="55">
        <f>VLOOKUP($BK417,[1]TaxYear2023!$A$2:$J$433,7,FALSE)</f>
        <v>0</v>
      </c>
      <c r="AH417" s="54">
        <f>VLOOKUP($BK417,[1]TaxYear2024!$A$2:$J$433,5,FALSE)</f>
        <v>1.3702000000000001</v>
      </c>
      <c r="AI417" s="54">
        <f>VLOOKUP($BK417,[1]TaxYear2024!$A$2:$J$433,6,FALSE)</f>
        <v>1.6477999999999999</v>
      </c>
      <c r="AJ417" s="55">
        <f>VLOOKUP($BK417,[1]TaxYear2024!$A$2:$J$433,7,FALSE)</f>
        <v>0</v>
      </c>
      <c r="AN417" s="54">
        <f>VLOOKUP($BK417,[1]TaxYear2025!$A$2:$J$433,5,FALSE)</f>
        <v>1.5451999999999999</v>
      </c>
      <c r="AO417" s="54">
        <f>VLOOKUP($BK417,[1]TaxYear2025!$A$2:$J$433,6,FALSE)</f>
        <v>1.7478</v>
      </c>
      <c r="AP417" s="55">
        <f>VLOOKUP($BK417,[1]TaxYear2025!$A$2:$J$433,7,FALSE)</f>
        <v>0</v>
      </c>
      <c r="AQ417" s="56">
        <f t="shared" si="56"/>
        <v>0</v>
      </c>
      <c r="AR417" s="56">
        <f t="shared" si="56"/>
        <v>0.24921674736542276</v>
      </c>
      <c r="AS417" s="56">
        <f t="shared" si="56"/>
        <v>0</v>
      </c>
      <c r="AT417" s="57">
        <f t="shared" si="57"/>
        <v>0</v>
      </c>
      <c r="AU417" s="56">
        <f t="shared" si="57"/>
        <v>0</v>
      </c>
      <c r="AV417" s="58">
        <f t="shared" si="57"/>
        <v>0</v>
      </c>
      <c r="AW417" s="56">
        <f t="shared" si="58"/>
        <v>0</v>
      </c>
      <c r="AX417" s="56">
        <f t="shared" si="58"/>
        <v>0</v>
      </c>
      <c r="AY417" s="58">
        <f t="shared" si="58"/>
        <v>0</v>
      </c>
      <c r="AZ417" s="56">
        <f t="shared" si="59"/>
        <v>0</v>
      </c>
      <c r="BA417" s="56">
        <f t="shared" si="59"/>
        <v>0.32056419297964411</v>
      </c>
      <c r="BB417" s="58">
        <f t="shared" si="59"/>
        <v>0</v>
      </c>
      <c r="BC417" s="56">
        <f t="shared" si="62"/>
        <v>0</v>
      </c>
      <c r="BD417" s="56">
        <f t="shared" si="62"/>
        <v>0</v>
      </c>
      <c r="BE417" s="58">
        <f t="shared" si="62"/>
        <v>0</v>
      </c>
      <c r="BF417" s="56">
        <f t="shared" si="61"/>
        <v>0.12771858122901758</v>
      </c>
      <c r="BG417" s="56">
        <f t="shared" si="61"/>
        <v>6.0686976574827023E-2</v>
      </c>
      <c r="BH417" s="58">
        <f t="shared" si="61"/>
        <v>0</v>
      </c>
      <c r="BJ417" s="18" t="s">
        <v>337</v>
      </c>
      <c r="BK417" s="18" t="str">
        <f t="shared" si="60"/>
        <v>092WEAKLEYMARTIN</v>
      </c>
    </row>
    <row r="418" spans="1:63" x14ac:dyDescent="0.25">
      <c r="A418" s="18" t="s">
        <v>338</v>
      </c>
      <c r="B418" s="18" t="s">
        <v>400</v>
      </c>
      <c r="D418" s="53">
        <f>VLOOKUP($BK418,[1]TaxYear2019!$A$2:$J$433,5,FALSE)</f>
        <v>1.9726999999999999</v>
      </c>
      <c r="E418" s="54">
        <f>VLOOKUP($BK418,[1]TaxYear2019!$A$2:$J$433,6,FALSE)</f>
        <v>1.0661</v>
      </c>
      <c r="F418" s="55">
        <f>VLOOKUP($BK418,[1]TaxYear2019!$A$2:$J$433,7,FALSE)</f>
        <v>0</v>
      </c>
      <c r="J418" s="54">
        <f>VLOOKUP($BK418,[1]TaxYear2020!$A$2:$J$433,5,FALSE)</f>
        <v>1.9726999999999999</v>
      </c>
      <c r="K418" s="54">
        <f>VLOOKUP($BK418,[1]TaxYear2020!$A$2:$J$433,6,FALSE)</f>
        <v>1.0661</v>
      </c>
      <c r="L418" s="55">
        <f>VLOOKUP($BK418,[1]TaxYear2020!$A$2:$J$433,7,FALSE)</f>
        <v>0</v>
      </c>
      <c r="P418" s="54">
        <f>VLOOKUP($BK418,[1]TaxYear2021!$A$2:$J$433,5,FALSE)</f>
        <v>1.9726999999999999</v>
      </c>
      <c r="Q418" s="54">
        <f>VLOOKUP($BK418,[1]TaxYear2021!$A$2:$J$433,6,FALSE)</f>
        <v>1.0661</v>
      </c>
      <c r="R418" s="54">
        <f>VLOOKUP($BK418,[1]TaxYear2021!$A$2:$J$433,7,FALSE)</f>
        <v>0</v>
      </c>
      <c r="V418" s="54">
        <f>VLOOKUP($BK418,[1]TaxYear2022!$A$2:$J$433,5,FALSE)</f>
        <v>1.9726999999999999</v>
      </c>
      <c r="W418" s="54">
        <f>VLOOKUP($BK418,[1]TaxYear2022!$A$2:$J$433,6,FALSE)</f>
        <v>1.0661</v>
      </c>
      <c r="X418" s="55">
        <f>VLOOKUP($BK418,[1]TaxYear2022!$A$2:$J$433,7,FALSE)</f>
        <v>0</v>
      </c>
      <c r="Y418" s="53">
        <v>1.3702000000000001</v>
      </c>
      <c r="Z418" s="54">
        <v>0.79459999999999997</v>
      </c>
      <c r="AB418" s="54">
        <f>VLOOKUP($BK418,[1]TaxYear2023!$A$2:$J$433,5,FALSE)</f>
        <v>1.3702000000000001</v>
      </c>
      <c r="AC418" s="54">
        <f>VLOOKUP($BK418,[1]TaxYear2023!$A$2:$J$433,6,FALSE)</f>
        <v>0.79459999999999997</v>
      </c>
      <c r="AD418" s="55">
        <f>VLOOKUP($BK418,[1]TaxYear2023!$A$2:$J$433,7,FALSE)</f>
        <v>0</v>
      </c>
      <c r="AH418" s="54">
        <f>VLOOKUP($BK418,[1]TaxYear2024!$A$2:$J$433,5,FALSE)</f>
        <v>1.3702000000000001</v>
      </c>
      <c r="AI418" s="54">
        <f>VLOOKUP($BK418,[1]TaxYear2024!$A$2:$J$433,6,FALSE)</f>
        <v>0.79459999999999997</v>
      </c>
      <c r="AJ418" s="55">
        <f>VLOOKUP($BK418,[1]TaxYear2024!$A$2:$J$433,7,FALSE)</f>
        <v>0</v>
      </c>
      <c r="AN418" s="54">
        <f>VLOOKUP($BK418,[1]TaxYear2025!$A$2:$J$433,5,FALSE)</f>
        <v>1.5451999999999999</v>
      </c>
      <c r="AO418" s="54">
        <f>VLOOKUP($BK418,[1]TaxYear2025!$A$2:$J$433,6,FALSE)</f>
        <v>0.82179999999999997</v>
      </c>
      <c r="AP418" s="55">
        <f>VLOOKUP($BK418,[1]TaxYear2025!$A$2:$J$433,7,FALSE)</f>
        <v>0</v>
      </c>
      <c r="AQ418" s="56">
        <f t="shared" si="56"/>
        <v>0</v>
      </c>
      <c r="AR418" s="56">
        <f t="shared" si="56"/>
        <v>0</v>
      </c>
      <c r="AS418" s="56">
        <f t="shared" si="56"/>
        <v>0</v>
      </c>
      <c r="AT418" s="57">
        <f t="shared" si="57"/>
        <v>0</v>
      </c>
      <c r="AU418" s="56">
        <f t="shared" si="57"/>
        <v>0</v>
      </c>
      <c r="AV418" s="58">
        <f t="shared" si="57"/>
        <v>0</v>
      </c>
      <c r="AW418" s="56">
        <f t="shared" si="58"/>
        <v>0</v>
      </c>
      <c r="AX418" s="56">
        <f t="shared" si="58"/>
        <v>0</v>
      </c>
      <c r="AY418" s="58">
        <f t="shared" si="58"/>
        <v>0</v>
      </c>
      <c r="AZ418" s="56">
        <f t="shared" si="59"/>
        <v>0</v>
      </c>
      <c r="BA418" s="56">
        <f t="shared" si="59"/>
        <v>0</v>
      </c>
      <c r="BB418" s="58">
        <f t="shared" si="59"/>
        <v>0</v>
      </c>
      <c r="BC418" s="56">
        <f t="shared" si="62"/>
        <v>0</v>
      </c>
      <c r="BD418" s="56">
        <f t="shared" si="62"/>
        <v>0</v>
      </c>
      <c r="BE418" s="58">
        <f t="shared" si="62"/>
        <v>0</v>
      </c>
      <c r="BF418" s="56">
        <f t="shared" si="61"/>
        <v>0.12771858122901758</v>
      </c>
      <c r="BG418" s="56">
        <f t="shared" si="61"/>
        <v>3.4231059652655382E-2</v>
      </c>
      <c r="BH418" s="58">
        <f t="shared" si="61"/>
        <v>0</v>
      </c>
      <c r="BJ418" s="18" t="s">
        <v>337</v>
      </c>
      <c r="BK418" s="18" t="str">
        <f t="shared" si="60"/>
        <v>092WEAKLEYMcKENZIE</v>
      </c>
    </row>
    <row r="419" spans="1:63" x14ac:dyDescent="0.25">
      <c r="A419" s="18" t="s">
        <v>338</v>
      </c>
      <c r="B419" s="18" t="s">
        <v>672</v>
      </c>
      <c r="D419" s="53">
        <f>VLOOKUP($BK419,[1]TaxYear2019!$A$2:$J$433,5,FALSE)</f>
        <v>1.9726999999999999</v>
      </c>
      <c r="E419" s="54">
        <f>VLOOKUP($BK419,[1]TaxYear2019!$A$2:$J$433,6,FALSE)</f>
        <v>1.8004</v>
      </c>
      <c r="F419" s="55">
        <f>VLOOKUP($BK419,[1]TaxYear2019!$A$2:$J$433,7,FALSE)</f>
        <v>0</v>
      </c>
      <c r="J419" s="54">
        <f>VLOOKUP($BK419,[1]TaxYear2020!$A$2:$J$433,5,FALSE)</f>
        <v>1.9726999999999999</v>
      </c>
      <c r="K419" s="54">
        <f>VLOOKUP($BK419,[1]TaxYear2020!$A$2:$J$433,6,FALSE)</f>
        <v>1.8004</v>
      </c>
      <c r="L419" s="55">
        <f>VLOOKUP($BK419,[1]TaxYear2020!$A$2:$J$433,7,FALSE)</f>
        <v>0</v>
      </c>
      <c r="P419" s="54">
        <f>VLOOKUP($BK419,[1]TaxYear2021!$A$2:$J$433,5,FALSE)</f>
        <v>1.9726999999999999</v>
      </c>
      <c r="Q419" s="54">
        <f>VLOOKUP($BK419,[1]TaxYear2021!$A$2:$J$433,6,FALSE)</f>
        <v>1.8004</v>
      </c>
      <c r="R419" s="54">
        <f>VLOOKUP($BK419,[1]TaxYear2021!$A$2:$J$433,7,FALSE)</f>
        <v>0</v>
      </c>
      <c r="V419" s="54">
        <f>VLOOKUP($BK419,[1]TaxYear2022!$A$2:$J$433,5,FALSE)</f>
        <v>1.9726999999999999</v>
      </c>
      <c r="W419" s="54">
        <f>VLOOKUP($BK419,[1]TaxYear2022!$A$2:$J$433,6,FALSE)</f>
        <v>2</v>
      </c>
      <c r="X419" s="55">
        <f>VLOOKUP($BK419,[1]TaxYear2022!$A$2:$J$433,7,FALSE)</f>
        <v>0</v>
      </c>
      <c r="Y419" s="53">
        <v>1.3702000000000001</v>
      </c>
      <c r="Z419" s="54">
        <v>1.3027</v>
      </c>
      <c r="AB419" s="54">
        <f>VLOOKUP($BK419,[1]TaxYear2023!$A$2:$J$433,5,FALSE)</f>
        <v>1.3702000000000001</v>
      </c>
      <c r="AC419" s="54">
        <f>VLOOKUP($BK419,[1]TaxYear2023!$A$2:$J$433,6,FALSE)</f>
        <v>1.3027</v>
      </c>
      <c r="AD419" s="55">
        <f>VLOOKUP($BK419,[1]TaxYear2023!$A$2:$J$433,7,FALSE)</f>
        <v>0</v>
      </c>
      <c r="AH419" s="54">
        <f>VLOOKUP($BK419,[1]TaxYear2024!$A$2:$J$433,5,FALSE)</f>
        <v>1.3702000000000001</v>
      </c>
      <c r="AI419" s="54">
        <f>VLOOKUP($BK419,[1]TaxYear2024!$A$2:$J$433,6,FALSE)</f>
        <v>1.3027</v>
      </c>
      <c r="AJ419" s="55">
        <f>VLOOKUP($BK419,[1]TaxYear2024!$A$2:$J$433,7,FALSE)</f>
        <v>0</v>
      </c>
      <c r="AN419" s="54">
        <f>VLOOKUP($BK419,[1]TaxYear2025!$A$2:$J$433,5,FALSE)</f>
        <v>1.5451999999999999</v>
      </c>
      <c r="AO419" s="54">
        <f>VLOOKUP($BK419,[1]TaxYear2025!$A$2:$J$433,6,FALSE)</f>
        <v>1.3677999999999999</v>
      </c>
      <c r="AP419" s="55">
        <f>VLOOKUP($BK419,[1]TaxYear2025!$A$2:$J$433,7,FALSE)</f>
        <v>0</v>
      </c>
      <c r="AQ419" s="56">
        <f t="shared" si="56"/>
        <v>0</v>
      </c>
      <c r="AR419" s="56">
        <f t="shared" si="56"/>
        <v>0</v>
      </c>
      <c r="AS419" s="56">
        <f t="shared" si="56"/>
        <v>0</v>
      </c>
      <c r="AT419" s="57">
        <f t="shared" si="57"/>
        <v>0</v>
      </c>
      <c r="AU419" s="56">
        <f t="shared" si="57"/>
        <v>0</v>
      </c>
      <c r="AV419" s="58">
        <f t="shared" si="57"/>
        <v>0</v>
      </c>
      <c r="AW419" s="56">
        <f t="shared" si="58"/>
        <v>0</v>
      </c>
      <c r="AX419" s="56">
        <f t="shared" si="58"/>
        <v>0.11086425238835806</v>
      </c>
      <c r="AY419" s="58">
        <f t="shared" si="58"/>
        <v>0</v>
      </c>
      <c r="AZ419" s="56">
        <f t="shared" si="59"/>
        <v>0</v>
      </c>
      <c r="BA419" s="56">
        <f t="shared" si="59"/>
        <v>0</v>
      </c>
      <c r="BB419" s="58">
        <f t="shared" si="59"/>
        <v>0</v>
      </c>
      <c r="BC419" s="56">
        <f t="shared" si="62"/>
        <v>0</v>
      </c>
      <c r="BD419" s="56">
        <f t="shared" si="62"/>
        <v>0</v>
      </c>
      <c r="BE419" s="58">
        <f t="shared" si="62"/>
        <v>0</v>
      </c>
      <c r="BF419" s="56">
        <f t="shared" si="61"/>
        <v>0.12771858122901758</v>
      </c>
      <c r="BG419" s="56">
        <f t="shared" si="61"/>
        <v>4.9973132724341784E-2</v>
      </c>
      <c r="BH419" s="58">
        <f t="shared" si="61"/>
        <v>0</v>
      </c>
      <c r="BJ419" s="18" t="s">
        <v>337</v>
      </c>
      <c r="BK419" s="18" t="str">
        <f t="shared" si="60"/>
        <v>092WEAKLEYSHARON</v>
      </c>
    </row>
    <row r="420" spans="1:63" x14ac:dyDescent="0.25">
      <c r="A420" s="18" t="s">
        <v>338</v>
      </c>
      <c r="D420" s="53">
        <f>VLOOKUP($BK420,[1]TaxYear2019!$A$2:$J$433,5,FALSE)</f>
        <v>1.9726999999999999</v>
      </c>
      <c r="E420" s="54">
        <f>VLOOKUP($BK420,[1]TaxYear2019!$A$2:$J$433,6,FALSE)</f>
        <v>0</v>
      </c>
      <c r="F420" s="55">
        <f>VLOOKUP($BK420,[1]TaxYear2019!$A$2:$J$433,7,FALSE)</f>
        <v>0</v>
      </c>
      <c r="J420" s="54">
        <f>VLOOKUP($BK420,[1]TaxYear2020!$A$2:$J$433,5,FALSE)</f>
        <v>1.9726999999999999</v>
      </c>
      <c r="K420" s="54">
        <f>VLOOKUP($BK420,[1]TaxYear2020!$A$2:$J$433,6,FALSE)</f>
        <v>0</v>
      </c>
      <c r="L420" s="55">
        <f>VLOOKUP($BK420,[1]TaxYear2020!$A$2:$J$433,7,FALSE)</f>
        <v>0</v>
      </c>
      <c r="P420" s="54">
        <f>VLOOKUP($BK420,[1]TaxYear2021!$A$2:$J$433,5,FALSE)</f>
        <v>1.9726999999999999</v>
      </c>
      <c r="Q420" s="54">
        <f>VLOOKUP($BK420,[1]TaxYear2021!$A$2:$J$433,6,FALSE)</f>
        <v>0</v>
      </c>
      <c r="R420" s="54">
        <f>VLOOKUP($BK420,[1]TaxYear2021!$A$2:$J$433,7,FALSE)</f>
        <v>0</v>
      </c>
      <c r="V420" s="54">
        <f>VLOOKUP($BK420,[1]TaxYear2022!$A$2:$J$433,5,FALSE)</f>
        <v>1.9726999999999999</v>
      </c>
      <c r="W420" s="54">
        <f>VLOOKUP($BK420,[1]TaxYear2022!$A$2:$J$433,6,FALSE)</f>
        <v>0</v>
      </c>
      <c r="X420" s="55">
        <f>VLOOKUP($BK420,[1]TaxYear2022!$A$2:$J$433,7,FALSE)</f>
        <v>0</v>
      </c>
      <c r="Y420" s="53">
        <v>1.3702000000000001</v>
      </c>
      <c r="AB420" s="54">
        <f>VLOOKUP($BK420,[1]TaxYear2023!$A$2:$J$433,5,FALSE)</f>
        <v>1.3702000000000001</v>
      </c>
      <c r="AC420" s="54">
        <f>VLOOKUP($BK420,[1]TaxYear2023!$A$2:$J$433,6,FALSE)</f>
        <v>0</v>
      </c>
      <c r="AD420" s="55">
        <f>VLOOKUP($BK420,[1]TaxYear2023!$A$2:$J$433,7,FALSE)</f>
        <v>0</v>
      </c>
      <c r="AH420" s="54">
        <f>VLOOKUP($BK420,[1]TaxYear2024!$A$2:$J$433,5,FALSE)</f>
        <v>1.3702000000000001</v>
      </c>
      <c r="AI420" s="54">
        <f>VLOOKUP($BK420,[1]TaxYear2024!$A$2:$J$433,6,FALSE)</f>
        <v>0</v>
      </c>
      <c r="AJ420" s="55">
        <f>VLOOKUP($BK420,[1]TaxYear2024!$A$2:$J$433,7,FALSE)</f>
        <v>0</v>
      </c>
      <c r="AN420" s="54">
        <f>VLOOKUP($BK420,[1]TaxYear2025!$A$2:$J$433,5,FALSE)</f>
        <v>1.5451999999999999</v>
      </c>
      <c r="AO420" s="54">
        <f>VLOOKUP($BK420,[1]TaxYear2025!$A$2:$J$433,6,FALSE)</f>
        <v>0</v>
      </c>
      <c r="AP420" s="55">
        <f>VLOOKUP($BK420,[1]TaxYear2025!$A$2:$J$433,7,FALSE)</f>
        <v>0</v>
      </c>
      <c r="AQ420" s="56">
        <f t="shared" si="56"/>
        <v>0</v>
      </c>
      <c r="AR420" s="56">
        <f t="shared" si="56"/>
        <v>0</v>
      </c>
      <c r="AS420" s="56">
        <f t="shared" si="56"/>
        <v>0</v>
      </c>
      <c r="AT420" s="57">
        <f t="shared" si="57"/>
        <v>0</v>
      </c>
      <c r="AU420" s="56">
        <f t="shared" si="57"/>
        <v>0</v>
      </c>
      <c r="AV420" s="58">
        <f t="shared" si="57"/>
        <v>0</v>
      </c>
      <c r="AW420" s="56">
        <f t="shared" si="58"/>
        <v>0</v>
      </c>
      <c r="AX420" s="56">
        <f t="shared" si="58"/>
        <v>0</v>
      </c>
      <c r="AY420" s="58">
        <f t="shared" si="58"/>
        <v>0</v>
      </c>
      <c r="AZ420" s="56">
        <f t="shared" si="59"/>
        <v>0</v>
      </c>
      <c r="BA420" s="56">
        <f t="shared" si="59"/>
        <v>0</v>
      </c>
      <c r="BB420" s="58">
        <f t="shared" si="59"/>
        <v>0</v>
      </c>
      <c r="BC420" s="56">
        <f t="shared" si="62"/>
        <v>0</v>
      </c>
      <c r="BD420" s="56">
        <f t="shared" si="62"/>
        <v>0</v>
      </c>
      <c r="BE420" s="58">
        <f t="shared" si="62"/>
        <v>0</v>
      </c>
      <c r="BF420" s="56">
        <f t="shared" si="61"/>
        <v>0.12771858122901758</v>
      </c>
      <c r="BG420" s="56">
        <f t="shared" si="61"/>
        <v>0</v>
      </c>
      <c r="BH420" s="58">
        <f t="shared" si="61"/>
        <v>0</v>
      </c>
      <c r="BJ420" s="18" t="s">
        <v>337</v>
      </c>
      <c r="BK420" s="18" t="str">
        <f t="shared" si="60"/>
        <v>092WEAKLEY</v>
      </c>
    </row>
    <row r="421" spans="1:63" x14ac:dyDescent="0.25">
      <c r="A421" s="18" t="s">
        <v>342</v>
      </c>
      <c r="B421" s="18" t="s">
        <v>673</v>
      </c>
      <c r="D421" s="53">
        <f>VLOOKUP($BK421,[1]TaxYear2019!$A$2:$J$433,5,FALSE)</f>
        <v>2.0499999999999998</v>
      </c>
      <c r="E421" s="54">
        <f>VLOOKUP($BK421,[1]TaxYear2019!$A$2:$J$433,6,FALSE)</f>
        <v>1.05</v>
      </c>
      <c r="F421" s="55">
        <f>VLOOKUP($BK421,[1]TaxYear2019!$A$2:$J$433,7,FALSE)</f>
        <v>0</v>
      </c>
      <c r="G421" s="54">
        <v>1.7354000000000001</v>
      </c>
      <c r="H421" s="54">
        <v>0.91830000000000001</v>
      </c>
      <c r="J421" s="54">
        <f>VLOOKUP($BK421,[1]TaxYear2020!$A$2:$J$433,5,FALSE)</f>
        <v>2.0499999999999998</v>
      </c>
      <c r="K421" s="54">
        <f>VLOOKUP($BK421,[1]TaxYear2020!$A$2:$J$433,6,FALSE)</f>
        <v>0.91830000000000001</v>
      </c>
      <c r="L421" s="55">
        <f>VLOOKUP($BK421,[1]TaxYear2020!$A$2:$J$433,7,FALSE)</f>
        <v>0</v>
      </c>
      <c r="P421" s="54">
        <f>VLOOKUP($BK421,[1]TaxYear2021!$A$2:$J$433,5,FALSE)</f>
        <v>2.0499999999999998</v>
      </c>
      <c r="Q421" s="54">
        <f>VLOOKUP($BK421,[1]TaxYear2021!$A$2:$J$433,6,FALSE)</f>
        <v>0.91830000000000001</v>
      </c>
      <c r="R421" s="54">
        <f>VLOOKUP($BK421,[1]TaxYear2021!$A$2:$J$433,7,FALSE)</f>
        <v>0</v>
      </c>
      <c r="V421" s="54">
        <f>VLOOKUP($BK421,[1]TaxYear2022!$A$2:$J$433,5,FALSE)</f>
        <v>2.0499999999999998</v>
      </c>
      <c r="W421" s="54">
        <f>VLOOKUP($BK421,[1]TaxYear2022!$A$2:$J$433,6,FALSE)</f>
        <v>0.91830000000000001</v>
      </c>
      <c r="X421" s="55">
        <f>VLOOKUP($BK421,[1]TaxYear2022!$A$2:$J$433,7,FALSE)</f>
        <v>0</v>
      </c>
      <c r="AB421" s="54">
        <f>VLOOKUP($BK421,[1]TaxYear2023!$A$2:$J$433,5,FALSE)</f>
        <v>2.0499999999999998</v>
      </c>
      <c r="AC421" s="54">
        <f>VLOOKUP($BK421,[1]TaxYear2023!$A$2:$J$433,6,FALSE)</f>
        <v>0.91830000000000001</v>
      </c>
      <c r="AD421" s="55">
        <f>VLOOKUP($BK421,[1]TaxYear2023!$A$2:$J$433,7,FALSE)</f>
        <v>0</v>
      </c>
      <c r="AH421" s="54">
        <f>VLOOKUP($BK421,[1]TaxYear2024!$A$2:$J$433,5,FALSE)</f>
        <v>2.0499999999999998</v>
      </c>
      <c r="AI421" s="54">
        <f>VLOOKUP($BK421,[1]TaxYear2024!$A$2:$J$433,6,FALSE)</f>
        <v>0.91830000000000001</v>
      </c>
      <c r="AJ421" s="55">
        <f>VLOOKUP($BK421,[1]TaxYear2024!$A$2:$J$433,7,FALSE)</f>
        <v>0</v>
      </c>
      <c r="AK421" s="53">
        <v>1.2168000000000001</v>
      </c>
      <c r="AL421" s="54">
        <v>1.2168000000000001</v>
      </c>
      <c r="AN421" s="54">
        <f>VLOOKUP($BK421,[1]TaxYear2025!$A$2:$J$433,5,FALSE)</f>
        <v>1.41</v>
      </c>
      <c r="AO421" s="54">
        <f>VLOOKUP($BK421,[1]TaxYear2025!$A$2:$J$433,6,FALSE)</f>
        <v>0.59219999999999995</v>
      </c>
      <c r="AP421" s="55">
        <f>VLOOKUP($BK421,[1]TaxYear2025!$A$2:$J$433,7,FALSE)</f>
        <v>0</v>
      </c>
      <c r="AQ421" s="56">
        <f t="shared" si="56"/>
        <v>0.18128385386654355</v>
      </c>
      <c r="AR421" s="56">
        <f t="shared" si="56"/>
        <v>0</v>
      </c>
      <c r="AS421" s="56">
        <f t="shared" si="56"/>
        <v>0</v>
      </c>
      <c r="AT421" s="57">
        <f t="shared" si="57"/>
        <v>0</v>
      </c>
      <c r="AU421" s="56">
        <f t="shared" si="57"/>
        <v>0</v>
      </c>
      <c r="AV421" s="58">
        <f t="shared" si="57"/>
        <v>0</v>
      </c>
      <c r="AW421" s="56">
        <f t="shared" si="58"/>
        <v>0</v>
      </c>
      <c r="AX421" s="56">
        <f t="shared" si="58"/>
        <v>0</v>
      </c>
      <c r="AY421" s="58">
        <f t="shared" si="58"/>
        <v>0</v>
      </c>
      <c r="AZ421" s="56">
        <f t="shared" si="59"/>
        <v>0</v>
      </c>
      <c r="BA421" s="56">
        <f t="shared" si="59"/>
        <v>0</v>
      </c>
      <c r="BB421" s="58">
        <f t="shared" si="59"/>
        <v>0</v>
      </c>
      <c r="BC421" s="56">
        <f t="shared" si="62"/>
        <v>0</v>
      </c>
      <c r="BD421" s="56">
        <f t="shared" si="62"/>
        <v>0</v>
      </c>
      <c r="BE421" s="58">
        <f t="shared" si="62"/>
        <v>0</v>
      </c>
      <c r="BF421" s="56">
        <f t="shared" si="61"/>
        <v>0.15877712031558167</v>
      </c>
      <c r="BG421" s="56">
        <f t="shared" si="61"/>
        <v>-0.51331360946745574</v>
      </c>
      <c r="BH421" s="58">
        <f t="shared" si="61"/>
        <v>0</v>
      </c>
      <c r="BJ421" s="18" t="s">
        <v>341</v>
      </c>
      <c r="BK421" s="18" t="str">
        <f t="shared" si="60"/>
        <v>093WHITESPARTA</v>
      </c>
    </row>
    <row r="422" spans="1:63" x14ac:dyDescent="0.25">
      <c r="A422" s="18" t="s">
        <v>342</v>
      </c>
      <c r="D422" s="53">
        <f>VLOOKUP($BK422,[1]TaxYear2019!$A$2:$J$433,5,FALSE)</f>
        <v>2.0499999999999998</v>
      </c>
      <c r="E422" s="54">
        <f>VLOOKUP($BK422,[1]TaxYear2019!$A$2:$J$433,6,FALSE)</f>
        <v>0</v>
      </c>
      <c r="F422" s="55">
        <f>VLOOKUP($BK422,[1]TaxYear2019!$A$2:$J$433,7,FALSE)</f>
        <v>0</v>
      </c>
      <c r="G422" s="54">
        <v>1.7354000000000001</v>
      </c>
      <c r="J422" s="54">
        <f>VLOOKUP($BK422,[1]TaxYear2020!$A$2:$J$433,5,FALSE)</f>
        <v>2.0499999999999998</v>
      </c>
      <c r="K422" s="54">
        <f>VLOOKUP($BK422,[1]TaxYear2020!$A$2:$J$433,6,FALSE)</f>
        <v>0</v>
      </c>
      <c r="L422" s="55">
        <f>VLOOKUP($BK422,[1]TaxYear2020!$A$2:$J$433,7,FALSE)</f>
        <v>0</v>
      </c>
      <c r="P422" s="54">
        <f>VLOOKUP($BK422,[1]TaxYear2021!$A$2:$J$433,5,FALSE)</f>
        <v>2.0499999999999998</v>
      </c>
      <c r="Q422" s="54">
        <f>VLOOKUP($BK422,[1]TaxYear2021!$A$2:$J$433,6,FALSE)</f>
        <v>0</v>
      </c>
      <c r="R422" s="54">
        <f>VLOOKUP($BK422,[1]TaxYear2021!$A$2:$J$433,7,FALSE)</f>
        <v>0</v>
      </c>
      <c r="V422" s="54">
        <f>VLOOKUP($BK422,[1]TaxYear2022!$A$2:$J$433,5,FALSE)</f>
        <v>2.0499999999999998</v>
      </c>
      <c r="W422" s="54">
        <f>VLOOKUP($BK422,[1]TaxYear2022!$A$2:$J$433,6,FALSE)</f>
        <v>0</v>
      </c>
      <c r="X422" s="55">
        <f>VLOOKUP($BK422,[1]TaxYear2022!$A$2:$J$433,7,FALSE)</f>
        <v>0</v>
      </c>
      <c r="AB422" s="54">
        <f>VLOOKUP($BK422,[1]TaxYear2023!$A$2:$J$433,5,FALSE)</f>
        <v>2.0499999999999998</v>
      </c>
      <c r="AC422" s="54">
        <f>VLOOKUP($BK422,[1]TaxYear2023!$A$2:$J$433,6,FALSE)</f>
        <v>0</v>
      </c>
      <c r="AD422" s="55">
        <f>VLOOKUP($BK422,[1]TaxYear2023!$A$2:$J$433,7,FALSE)</f>
        <v>0</v>
      </c>
      <c r="AH422" s="54">
        <f>VLOOKUP($BK422,[1]TaxYear2024!$A$2:$J$433,5,FALSE)</f>
        <v>2.0499999999999998</v>
      </c>
      <c r="AI422" s="54">
        <f>VLOOKUP($BK422,[1]TaxYear2024!$A$2:$J$433,6,FALSE)</f>
        <v>0</v>
      </c>
      <c r="AJ422" s="55">
        <f>VLOOKUP($BK422,[1]TaxYear2024!$A$2:$J$433,7,FALSE)</f>
        <v>0</v>
      </c>
      <c r="AK422" s="53">
        <v>1.2168000000000001</v>
      </c>
      <c r="AN422" s="54">
        <f>VLOOKUP($BK422,[1]TaxYear2025!$A$2:$J$433,5,FALSE)</f>
        <v>1.41</v>
      </c>
      <c r="AO422" s="54">
        <f>VLOOKUP($BK422,[1]TaxYear2025!$A$2:$J$433,6,FALSE)</f>
        <v>0</v>
      </c>
      <c r="AP422" s="55">
        <f>VLOOKUP($BK422,[1]TaxYear2025!$A$2:$J$433,7,FALSE)</f>
        <v>0</v>
      </c>
      <c r="AQ422" s="56">
        <f t="shared" si="56"/>
        <v>0.18128385386654355</v>
      </c>
      <c r="AR422" s="56">
        <f t="shared" si="56"/>
        <v>0</v>
      </c>
      <c r="AS422" s="56">
        <f t="shared" si="56"/>
        <v>0</v>
      </c>
      <c r="AT422" s="57">
        <f t="shared" si="57"/>
        <v>0</v>
      </c>
      <c r="AU422" s="56">
        <f t="shared" si="57"/>
        <v>0</v>
      </c>
      <c r="AV422" s="58">
        <f t="shared" si="57"/>
        <v>0</v>
      </c>
      <c r="AW422" s="56">
        <f t="shared" si="58"/>
        <v>0</v>
      </c>
      <c r="AX422" s="56">
        <f t="shared" si="58"/>
        <v>0</v>
      </c>
      <c r="AY422" s="58">
        <f t="shared" si="58"/>
        <v>0</v>
      </c>
      <c r="AZ422" s="56">
        <f t="shared" si="59"/>
        <v>0</v>
      </c>
      <c r="BA422" s="56">
        <f t="shared" si="59"/>
        <v>0</v>
      </c>
      <c r="BB422" s="58">
        <f t="shared" si="59"/>
        <v>0</v>
      </c>
      <c r="BC422" s="56">
        <f t="shared" si="62"/>
        <v>0</v>
      </c>
      <c r="BD422" s="56">
        <f t="shared" si="62"/>
        <v>0</v>
      </c>
      <c r="BE422" s="58">
        <f t="shared" si="62"/>
        <v>0</v>
      </c>
      <c r="BF422" s="56">
        <f t="shared" si="61"/>
        <v>0.15877712031558167</v>
      </c>
      <c r="BG422" s="56">
        <f t="shared" si="61"/>
        <v>0</v>
      </c>
      <c r="BH422" s="58">
        <f t="shared" si="61"/>
        <v>0</v>
      </c>
      <c r="BJ422" s="18" t="s">
        <v>341</v>
      </c>
      <c r="BK422" s="18" t="str">
        <f t="shared" si="60"/>
        <v>093WHITE</v>
      </c>
    </row>
    <row r="423" spans="1:63" x14ac:dyDescent="0.25">
      <c r="A423" s="18" t="s">
        <v>674</v>
      </c>
      <c r="B423" s="18" t="s">
        <v>675</v>
      </c>
      <c r="D423" s="53">
        <f>VLOOKUP($BK423,[1]TaxYear2019!$A$2:$J$433,5,FALSE)</f>
        <v>2.2200000000000002</v>
      </c>
      <c r="E423" s="54">
        <f>VLOOKUP($BK423,[1]TaxYear2019!$A$2:$J$433,6,FALSE)</f>
        <v>0.36</v>
      </c>
      <c r="F423" s="55">
        <f>VLOOKUP($BK423,[1]TaxYear2019!$A$2:$J$433,7,FALSE)</f>
        <v>0</v>
      </c>
      <c r="J423" s="54">
        <f>VLOOKUP($BK423,[1]TaxYear2020!$A$2:$J$433,5,FALSE)</f>
        <v>2.2200000000000002</v>
      </c>
      <c r="K423" s="54">
        <f>VLOOKUP($BK423,[1]TaxYear2020!$A$2:$J$433,6,FALSE)</f>
        <v>0.36</v>
      </c>
      <c r="L423" s="55">
        <f>VLOOKUP($BK423,[1]TaxYear2020!$A$2:$J$433,7,FALSE)</f>
        <v>0</v>
      </c>
      <c r="M423" s="53">
        <v>1.7525999999999999</v>
      </c>
      <c r="N423" s="54">
        <v>0.2918</v>
      </c>
      <c r="P423" s="54">
        <f>VLOOKUP($BK423,[1]TaxYear2021!$A$2:$J$433,5,FALSE)</f>
        <v>1.88</v>
      </c>
      <c r="Q423" s="54">
        <f>VLOOKUP($BK423,[1]TaxYear2021!$A$2:$J$433,6,FALSE)</f>
        <v>0.28999999999999998</v>
      </c>
      <c r="R423" s="54">
        <f>VLOOKUP($BK423,[1]TaxYear2021!$A$2:$J$433,7,FALSE)</f>
        <v>0</v>
      </c>
      <c r="V423" s="54">
        <f>VLOOKUP($BK423,[1]TaxYear2022!$A$2:$J$433,5,FALSE)</f>
        <v>1.88</v>
      </c>
      <c r="W423" s="54">
        <f>VLOOKUP($BK423,[1]TaxYear2022!$A$2:$J$433,6,FALSE)</f>
        <v>0.28999999999999998</v>
      </c>
      <c r="X423" s="55">
        <f>VLOOKUP($BK423,[1]TaxYear2022!$A$2:$J$433,7,FALSE)</f>
        <v>0</v>
      </c>
      <c r="AB423" s="54">
        <f>VLOOKUP($BK423,[1]TaxYear2023!$A$2:$J$433,5,FALSE)</f>
        <v>1.88</v>
      </c>
      <c r="AC423" s="54">
        <f>VLOOKUP($BK423,[1]TaxYear2023!$A$2:$J$433,6,FALSE)</f>
        <v>0.28999999999999998</v>
      </c>
      <c r="AD423" s="55">
        <f>VLOOKUP($BK423,[1]TaxYear2023!$A$2:$J$433,7,FALSE)</f>
        <v>0</v>
      </c>
      <c r="AH423" s="54">
        <f>VLOOKUP($BK423,[1]TaxYear2024!$A$2:$J$433,5,FALSE)</f>
        <v>1.88</v>
      </c>
      <c r="AI423" s="54">
        <f>VLOOKUP($BK423,[1]TaxYear2024!$A$2:$J$433,6,FALSE)</f>
        <v>0.28999999999999998</v>
      </c>
      <c r="AJ423" s="55">
        <f>VLOOKUP($BK423,[1]TaxYear2024!$A$2:$J$433,7,FALSE)</f>
        <v>0</v>
      </c>
      <c r="AK423" s="53">
        <v>1.2433000000000001</v>
      </c>
      <c r="AL423" s="54">
        <v>0.1925</v>
      </c>
      <c r="AN423" s="54">
        <f>VLOOKUP($BK423,[1]TaxYear2025!$A$2:$J$433,5,FALSE)</f>
        <v>1.3</v>
      </c>
      <c r="AO423" s="54">
        <f>VLOOKUP($BK423,[1]TaxYear2025!$A$2:$J$433,6,FALSE)</f>
        <v>0.19</v>
      </c>
      <c r="AP423" s="55">
        <f>VLOOKUP($BK423,[1]TaxYear2025!$A$2:$J$433,7,FALSE)</f>
        <v>0</v>
      </c>
      <c r="AQ423" s="56">
        <f t="shared" ref="AQ423:AS437" si="63">IF(G423&gt;0,(J423/G423)-1,IF(D423&gt;0,(J423/D423)-1,0))</f>
        <v>0</v>
      </c>
      <c r="AR423" s="56">
        <f t="shared" si="63"/>
        <v>0</v>
      </c>
      <c r="AS423" s="56">
        <f t="shared" si="63"/>
        <v>0</v>
      </c>
      <c r="AT423" s="57">
        <f t="shared" ref="AT423:AV437" si="64">IF(M423&gt;0,(P423/M423)-1,IF(J423&gt;0,(P423/J423)-1,0))</f>
        <v>7.2692000456464623E-2</v>
      </c>
      <c r="AU423" s="56">
        <f t="shared" si="64"/>
        <v>-6.1686086360521752E-3</v>
      </c>
      <c r="AV423" s="58">
        <f t="shared" si="64"/>
        <v>0</v>
      </c>
      <c r="AW423" s="56">
        <f t="shared" ref="AW423:AY437" si="65">IF(S423&gt;0,(V423/S423)-1,IF(P423&gt;0,(V423/P423)-1,0))</f>
        <v>0</v>
      </c>
      <c r="AX423" s="56">
        <f t="shared" si="65"/>
        <v>0</v>
      </c>
      <c r="AY423" s="58">
        <f t="shared" si="65"/>
        <v>0</v>
      </c>
      <c r="AZ423" s="56">
        <f t="shared" si="59"/>
        <v>0</v>
      </c>
      <c r="BA423" s="56">
        <f t="shared" si="59"/>
        <v>0</v>
      </c>
      <c r="BB423" s="58">
        <f t="shared" si="59"/>
        <v>0</v>
      </c>
      <c r="BC423" s="56">
        <f t="shared" si="62"/>
        <v>0</v>
      </c>
      <c r="BD423" s="56">
        <f t="shared" si="62"/>
        <v>0</v>
      </c>
      <c r="BE423" s="58">
        <f t="shared" si="62"/>
        <v>0</v>
      </c>
      <c r="BF423" s="56">
        <f t="shared" si="61"/>
        <v>4.5604439797313656E-2</v>
      </c>
      <c r="BG423" s="56">
        <f t="shared" si="61"/>
        <v>-1.2987012987012991E-2</v>
      </c>
      <c r="BH423" s="58">
        <f t="shared" si="61"/>
        <v>0</v>
      </c>
      <c r="BJ423" s="18" t="s">
        <v>676</v>
      </c>
      <c r="BK423" s="18" t="str">
        <f t="shared" si="60"/>
        <v>094WILLIAMSONBRENTWOOD</v>
      </c>
    </row>
    <row r="424" spans="1:63" x14ac:dyDescent="0.25">
      <c r="A424" s="18" t="s">
        <v>674</v>
      </c>
      <c r="B424" s="18" t="s">
        <v>677</v>
      </c>
      <c r="D424" s="53">
        <f>VLOOKUP($BK424,[1]TaxYear2019!$A$2:$J$433,5,FALSE)</f>
        <v>2.2200000000000002</v>
      </c>
      <c r="E424" s="54">
        <f>VLOOKUP($BK424,[1]TaxYear2019!$A$2:$J$433,6,FALSE)</f>
        <v>0.87649999999999995</v>
      </c>
      <c r="F424" s="55">
        <f>VLOOKUP($BK424,[1]TaxYear2019!$A$2:$J$433,7,FALSE)</f>
        <v>0</v>
      </c>
      <c r="J424" s="54">
        <f>VLOOKUP($BK424,[1]TaxYear2020!$A$2:$J$433,5,FALSE)</f>
        <v>2.2200000000000002</v>
      </c>
      <c r="K424" s="54">
        <f>VLOOKUP($BK424,[1]TaxYear2020!$A$2:$J$433,6,FALSE)</f>
        <v>0.87649999999999995</v>
      </c>
      <c r="L424" s="55">
        <f>VLOOKUP($BK424,[1]TaxYear2020!$A$2:$J$433,7,FALSE)</f>
        <v>0</v>
      </c>
      <c r="M424" s="53">
        <v>1.7525999999999999</v>
      </c>
      <c r="N424" s="54">
        <v>0.64610000000000001</v>
      </c>
      <c r="P424" s="54">
        <f>VLOOKUP($BK424,[1]TaxYear2021!$A$2:$J$433,5,FALSE)</f>
        <v>1.88</v>
      </c>
      <c r="Q424" s="54">
        <f>VLOOKUP($BK424,[1]TaxYear2021!$A$2:$J$433,6,FALSE)</f>
        <v>0.87649999999999995</v>
      </c>
      <c r="R424" s="54">
        <f>VLOOKUP($BK424,[1]TaxYear2021!$A$2:$J$433,7,FALSE)</f>
        <v>0</v>
      </c>
      <c r="V424" s="54">
        <f>VLOOKUP($BK424,[1]TaxYear2022!$A$2:$J$433,5,FALSE)</f>
        <v>1.88</v>
      </c>
      <c r="W424" s="54">
        <f>VLOOKUP($BK424,[1]TaxYear2022!$A$2:$J$433,6,FALSE)</f>
        <v>0.87649999999999995</v>
      </c>
      <c r="X424" s="55">
        <f>VLOOKUP($BK424,[1]TaxYear2022!$A$2:$J$433,7,FALSE)</f>
        <v>0</v>
      </c>
      <c r="AB424" s="54">
        <f>VLOOKUP($BK424,[1]TaxYear2023!$A$2:$J$433,5,FALSE)</f>
        <v>1.88</v>
      </c>
      <c r="AC424" s="54">
        <f>VLOOKUP($BK424,[1]TaxYear2023!$A$2:$J$433,6,FALSE)</f>
        <v>0.87649999999999995</v>
      </c>
      <c r="AD424" s="55">
        <f>VLOOKUP($BK424,[1]TaxYear2023!$A$2:$J$433,7,FALSE)</f>
        <v>0</v>
      </c>
      <c r="AH424" s="54">
        <f>VLOOKUP($BK424,[1]TaxYear2024!$A$2:$J$433,5,FALSE)</f>
        <v>1.88</v>
      </c>
      <c r="AI424" s="54">
        <f>VLOOKUP($BK424,[1]TaxYear2024!$A$2:$J$433,6,FALSE)</f>
        <v>0.87649999999999995</v>
      </c>
      <c r="AJ424" s="55">
        <f>VLOOKUP($BK424,[1]TaxYear2024!$A$2:$J$433,7,FALSE)</f>
        <v>0</v>
      </c>
      <c r="AK424" s="53">
        <v>1.2433000000000001</v>
      </c>
      <c r="AL424" s="54">
        <v>0.59040000000000004</v>
      </c>
      <c r="AN424" s="54">
        <f>VLOOKUP($BK424,[1]TaxYear2025!$A$2:$J$433,5,FALSE)</f>
        <v>1.3</v>
      </c>
      <c r="AO424" s="54">
        <f>VLOOKUP($BK424,[1]TaxYear2025!$A$2:$J$433,6,FALSE)</f>
        <v>0.59040000000000004</v>
      </c>
      <c r="AP424" s="55">
        <f>VLOOKUP($BK424,[1]TaxYear2025!$A$2:$J$433,7,FALSE)</f>
        <v>0</v>
      </c>
      <c r="AQ424" s="56">
        <f t="shared" si="63"/>
        <v>0</v>
      </c>
      <c r="AR424" s="56">
        <f t="shared" si="63"/>
        <v>0</v>
      </c>
      <c r="AS424" s="56">
        <f t="shared" si="63"/>
        <v>0</v>
      </c>
      <c r="AT424" s="57">
        <f t="shared" si="64"/>
        <v>7.2692000456464623E-2</v>
      </c>
      <c r="AU424" s="56">
        <f t="shared" si="64"/>
        <v>0.35660114533353959</v>
      </c>
      <c r="AV424" s="58">
        <f t="shared" si="64"/>
        <v>0</v>
      </c>
      <c r="AW424" s="56">
        <f t="shared" si="65"/>
        <v>0</v>
      </c>
      <c r="AX424" s="56">
        <f t="shared" si="65"/>
        <v>0</v>
      </c>
      <c r="AY424" s="58">
        <f t="shared" si="65"/>
        <v>0</v>
      </c>
      <c r="AZ424" s="56">
        <f t="shared" ref="AZ424:BB437" si="66">IF(Y424&gt;0,(AB424/Y424)-1,IF(V424&gt;0,(AB424/V424)-1,0))</f>
        <v>0</v>
      </c>
      <c r="BA424" s="56">
        <f t="shared" si="66"/>
        <v>0</v>
      </c>
      <c r="BB424" s="58">
        <f t="shared" si="66"/>
        <v>0</v>
      </c>
      <c r="BC424" s="56">
        <f t="shared" si="62"/>
        <v>0</v>
      </c>
      <c r="BD424" s="56">
        <f t="shared" si="62"/>
        <v>0</v>
      </c>
      <c r="BE424" s="58">
        <f t="shared" si="62"/>
        <v>0</v>
      </c>
      <c r="BF424" s="56">
        <f t="shared" si="61"/>
        <v>4.5604439797313656E-2</v>
      </c>
      <c r="BG424" s="56">
        <f t="shared" si="61"/>
        <v>0</v>
      </c>
      <c r="BH424" s="58">
        <f t="shared" si="61"/>
        <v>0</v>
      </c>
      <c r="BJ424" s="18" t="s">
        <v>676</v>
      </c>
      <c r="BK424" s="18" t="str">
        <f t="shared" si="60"/>
        <v>094WILLIAMSONFAIRVIEW</v>
      </c>
    </row>
    <row r="425" spans="1:63" x14ac:dyDescent="0.25">
      <c r="A425" s="18" t="s">
        <v>674</v>
      </c>
      <c r="B425" s="18" t="s">
        <v>678</v>
      </c>
      <c r="C425" s="18" t="s">
        <v>679</v>
      </c>
      <c r="D425" s="53">
        <f>VLOOKUP($BK425,[1]TaxYear2019!$A$2:$J$433,5,FALSE)</f>
        <v>1.98</v>
      </c>
      <c r="E425" s="54">
        <f>VLOOKUP($BK425,[1]TaxYear2019!$A$2:$J$433,6,FALSE)</f>
        <v>0.41760000000000003</v>
      </c>
      <c r="F425" s="55">
        <f>VLOOKUP($BK425,[1]TaxYear2019!$A$2:$J$433,7,FALSE)</f>
        <v>0.82899999999999996</v>
      </c>
      <c r="J425" s="54">
        <f>VLOOKUP($BK425,[1]TaxYear2020!$A$2:$J$433,5,FALSE)</f>
        <v>1.98</v>
      </c>
      <c r="K425" s="54">
        <f>VLOOKUP($BK425,[1]TaxYear2020!$A$2:$J$433,6,FALSE)</f>
        <v>0.41760000000000003</v>
      </c>
      <c r="L425" s="55">
        <f>VLOOKUP($BK425,[1]TaxYear2020!$A$2:$J$433,7,FALSE)</f>
        <v>0.82899999999999996</v>
      </c>
      <c r="M425" s="53">
        <v>1.5611999999999999</v>
      </c>
      <c r="N425" s="54">
        <v>0.3261</v>
      </c>
      <c r="O425" s="54">
        <v>0.62709999999999999</v>
      </c>
      <c r="P425" s="54">
        <f>VLOOKUP($BK425,[1]TaxYear2021!$A$2:$J$433,5,FALSE)</f>
        <v>1.69</v>
      </c>
      <c r="Q425" s="54">
        <f>VLOOKUP($BK425,[1]TaxYear2021!$A$2:$J$433,6,FALSE)</f>
        <v>0.3261</v>
      </c>
      <c r="R425" s="54">
        <f>VLOOKUP($BK425,[1]TaxYear2021!$A$2:$J$433,7,FALSE)</f>
        <v>0.70509999999999995</v>
      </c>
      <c r="V425" s="54">
        <f>VLOOKUP($BK425,[1]TaxYear2022!$A$2:$J$433,5,FALSE)</f>
        <v>1.69</v>
      </c>
      <c r="W425" s="54">
        <f>VLOOKUP($BK425,[1]TaxYear2022!$A$2:$J$433,6,FALSE)</f>
        <v>0.3261</v>
      </c>
      <c r="X425" s="55">
        <f>VLOOKUP($BK425,[1]TaxYear2022!$A$2:$J$433,7,FALSE)</f>
        <v>0.70509999999999995</v>
      </c>
      <c r="AB425" s="54">
        <f>VLOOKUP($BK425,[1]TaxYear2023!$A$2:$J$433,5,FALSE)</f>
        <v>1.69</v>
      </c>
      <c r="AC425" s="54">
        <f>VLOOKUP($BK425,[1]TaxYear2023!$A$2:$J$433,6,FALSE)</f>
        <v>0.3261</v>
      </c>
      <c r="AD425" s="55">
        <f>VLOOKUP($BK425,[1]TaxYear2023!$A$2:$J$433,7,FALSE)</f>
        <v>0.70509999999999995</v>
      </c>
      <c r="AH425" s="54">
        <f>VLOOKUP($BK425,[1]TaxYear2024!$A$2:$J$433,5,FALSE)</f>
        <v>1.69</v>
      </c>
      <c r="AI425" s="54">
        <f>VLOOKUP($BK425,[1]TaxYear2024!$A$2:$J$433,6,FALSE)</f>
        <v>0.3261</v>
      </c>
      <c r="AJ425" s="55">
        <f>VLOOKUP($BK425,[1]TaxYear2024!$A$2:$J$433,7,FALSE)</f>
        <v>0.81510000000000005</v>
      </c>
      <c r="AK425" s="53">
        <v>1.2433000000000001</v>
      </c>
      <c r="AL425" s="54">
        <v>0.23100000000000001</v>
      </c>
      <c r="AM425" s="54">
        <f>0.4403+0.147</f>
        <v>0.58730000000000004</v>
      </c>
      <c r="AN425" s="54">
        <f>VLOOKUP($BK425,[1]TaxYear2025!$A$2:$J$433,5,FALSE)</f>
        <v>1.18</v>
      </c>
      <c r="AO425" s="54">
        <f>VLOOKUP($BK425,[1]TaxYear2025!$A$2:$J$433,6,FALSE)</f>
        <v>0.29599999999999999</v>
      </c>
      <c r="AP425" s="55">
        <f>VLOOKUP($BK425,[1]TaxYear2025!$A$2:$J$433,7,FALSE)</f>
        <v>0.58730000000000004</v>
      </c>
      <c r="AQ425" s="56">
        <f t="shared" si="63"/>
        <v>0</v>
      </c>
      <c r="AR425" s="56">
        <f t="shared" si="63"/>
        <v>0</v>
      </c>
      <c r="AS425" s="56">
        <f t="shared" si="63"/>
        <v>0</v>
      </c>
      <c r="AT425" s="57">
        <f t="shared" si="64"/>
        <v>8.2500640532923386E-2</v>
      </c>
      <c r="AU425" s="56">
        <f t="shared" si="64"/>
        <v>0</v>
      </c>
      <c r="AV425" s="58">
        <f t="shared" si="64"/>
        <v>0.12438207622388764</v>
      </c>
      <c r="AW425" s="56">
        <f t="shared" si="65"/>
        <v>0</v>
      </c>
      <c r="AX425" s="56">
        <f t="shared" si="65"/>
        <v>0</v>
      </c>
      <c r="AY425" s="58">
        <f t="shared" si="65"/>
        <v>0</v>
      </c>
      <c r="AZ425" s="56">
        <f t="shared" si="66"/>
        <v>0</v>
      </c>
      <c r="BA425" s="56">
        <f t="shared" si="66"/>
        <v>0</v>
      </c>
      <c r="BB425" s="58">
        <f t="shared" si="66"/>
        <v>0</v>
      </c>
      <c r="BC425" s="56">
        <f t="shared" si="62"/>
        <v>0</v>
      </c>
      <c r="BD425" s="56">
        <f t="shared" si="62"/>
        <v>0</v>
      </c>
      <c r="BE425" s="58">
        <f t="shared" si="62"/>
        <v>0.15600624024961007</v>
      </c>
      <c r="BF425" s="56">
        <f t="shared" si="61"/>
        <v>-5.0912893107053936E-2</v>
      </c>
      <c r="BG425" s="56">
        <f t="shared" si="61"/>
        <v>0.28138528138528129</v>
      </c>
      <c r="BH425" s="58">
        <f t="shared" si="61"/>
        <v>0</v>
      </c>
      <c r="BJ425" s="18" t="s">
        <v>676</v>
      </c>
      <c r="BK425" s="18" t="str">
        <f t="shared" si="60"/>
        <v>094WILLIAMSONFRANKLIN IN 9TH SSD9TH SSD</v>
      </c>
    </row>
    <row r="426" spans="1:63" x14ac:dyDescent="0.25">
      <c r="A426" s="18" t="s">
        <v>674</v>
      </c>
      <c r="B426" s="18" t="s">
        <v>678</v>
      </c>
      <c r="D426" s="53">
        <f>VLOOKUP($BK426,[1]TaxYear2019!$A$2:$J$433,5,FALSE)</f>
        <v>2.16</v>
      </c>
      <c r="E426" s="54">
        <f>VLOOKUP($BK426,[1]TaxYear2019!$A$2:$J$433,6,FALSE)</f>
        <v>0.41760000000000003</v>
      </c>
      <c r="F426" s="55">
        <f>VLOOKUP($BK426,[1]TaxYear2019!$A$2:$J$433,7,FALSE)</f>
        <v>0</v>
      </c>
      <c r="J426" s="54">
        <f>VLOOKUP($BK426,[1]TaxYear2020!$A$2:$J$433,5,FALSE)</f>
        <v>2.16</v>
      </c>
      <c r="K426" s="54">
        <f>VLOOKUP($BK426,[1]TaxYear2020!$A$2:$J$433,6,FALSE)</f>
        <v>0.41760000000000003</v>
      </c>
      <c r="L426" s="55">
        <v>0.82899999999999996</v>
      </c>
      <c r="M426" s="53">
        <v>1.609</v>
      </c>
      <c r="N426" s="54">
        <v>0.3261</v>
      </c>
      <c r="O426" s="54">
        <v>0.62709999999999999</v>
      </c>
      <c r="P426" s="54">
        <f>VLOOKUP($BK426,[1]TaxYear2021!$A$2:$J$433,5,FALSE)</f>
        <v>1.74</v>
      </c>
      <c r="Q426" s="54">
        <f>VLOOKUP($BK426,[1]TaxYear2021!$A$2:$J$433,6,FALSE)</f>
        <v>0.3261</v>
      </c>
      <c r="R426" s="54">
        <f>VLOOKUP($BK426,[1]TaxYear2021!$A$2:$J$433,7,FALSE)</f>
        <v>0.70509999999999995</v>
      </c>
      <c r="V426" s="54">
        <f>VLOOKUP($BK426,[1]TaxYear2022!$A$2:$J$433,5,FALSE)</f>
        <v>1.83</v>
      </c>
      <c r="W426" s="54">
        <f>VLOOKUP($BK426,[1]TaxYear2022!$A$2:$J$433,6,FALSE)</f>
        <v>0.3261</v>
      </c>
      <c r="X426" s="55">
        <v>0.70509999999999995</v>
      </c>
      <c r="AB426" s="54">
        <f>VLOOKUP($BK426,[1]TaxYear2023!$A$2:$J$433,5,FALSE)</f>
        <v>1.83</v>
      </c>
      <c r="AC426" s="54">
        <f>VLOOKUP($BK426,[1]TaxYear2023!$A$2:$J$433,6,FALSE)</f>
        <v>0.3261</v>
      </c>
      <c r="AD426" s="55">
        <v>0.70509999999999995</v>
      </c>
      <c r="AH426" s="54">
        <f>VLOOKUP($BK426,[1]TaxYear2024!$A$2:$J$433,5,FALSE)</f>
        <v>1.83</v>
      </c>
      <c r="AI426" s="54">
        <f>VLOOKUP($BK426,[1]TaxYear2024!$A$2:$J$433,6,FALSE)</f>
        <v>0.3261</v>
      </c>
      <c r="AJ426" s="55">
        <v>0.81510000000000005</v>
      </c>
      <c r="AK426" s="53">
        <v>1.2433000000000001</v>
      </c>
      <c r="AL426" s="54">
        <v>0.23100000000000001</v>
      </c>
      <c r="AM426" s="54">
        <v>0.58730000000000004</v>
      </c>
      <c r="AN426" s="54">
        <f>VLOOKUP($BK426,[1]TaxYear2025!$A$2:$J$433,5,FALSE)</f>
        <v>1.27</v>
      </c>
      <c r="AO426" s="54">
        <f>VLOOKUP($BK426,[1]TaxYear2025!$A$2:$J$433,6,FALSE)</f>
        <v>0.29599999999999999</v>
      </c>
      <c r="AP426" s="55">
        <v>0.58730000000000004</v>
      </c>
      <c r="AQ426" s="56">
        <f t="shared" si="63"/>
        <v>0</v>
      </c>
      <c r="AR426" s="56">
        <f t="shared" si="63"/>
        <v>0</v>
      </c>
      <c r="AS426" s="56">
        <f t="shared" si="63"/>
        <v>0</v>
      </c>
      <c r="AT426" s="57">
        <f t="shared" si="64"/>
        <v>8.141702921068994E-2</v>
      </c>
      <c r="AU426" s="56">
        <f t="shared" si="64"/>
        <v>0</v>
      </c>
      <c r="AV426" s="58">
        <f t="shared" si="64"/>
        <v>0.12438207622388764</v>
      </c>
      <c r="AW426" s="56">
        <f t="shared" si="65"/>
        <v>5.1724137931034475E-2</v>
      </c>
      <c r="AX426" s="56">
        <f t="shared" si="65"/>
        <v>0</v>
      </c>
      <c r="AY426" s="58">
        <f>IF(U426&gt;0,(X426/U426)-1,IF(R426&gt;0,(X426/R426)-1,0))</f>
        <v>0</v>
      </c>
      <c r="AZ426" s="56">
        <f t="shared" si="66"/>
        <v>0</v>
      </c>
      <c r="BA426" s="56">
        <f t="shared" si="66"/>
        <v>0</v>
      </c>
      <c r="BB426" s="58">
        <f t="shared" si="66"/>
        <v>0</v>
      </c>
      <c r="BC426" s="56">
        <f t="shared" si="62"/>
        <v>0</v>
      </c>
      <c r="BD426" s="56">
        <f t="shared" si="62"/>
        <v>0</v>
      </c>
      <c r="BE426" s="58">
        <f t="shared" si="62"/>
        <v>0.15600624024961007</v>
      </c>
      <c r="BF426" s="56">
        <f t="shared" si="61"/>
        <v>2.1475106571221758E-2</v>
      </c>
      <c r="BG426" s="56">
        <f t="shared" si="61"/>
        <v>0.28138528138528129</v>
      </c>
      <c r="BH426" s="58">
        <f t="shared" si="61"/>
        <v>0</v>
      </c>
      <c r="BJ426" s="18" t="s">
        <v>676</v>
      </c>
      <c r="BK426" s="18" t="str">
        <f t="shared" si="60"/>
        <v>094WILLIAMSONFRANKLIN IN 9TH SSD</v>
      </c>
    </row>
    <row r="427" spans="1:63" x14ac:dyDescent="0.25">
      <c r="A427" s="18" t="s">
        <v>674</v>
      </c>
      <c r="B427" s="18" t="s">
        <v>680</v>
      </c>
      <c r="D427" s="53">
        <f>VLOOKUP($BK427,[1]TaxYear2019!$A$2:$J$433,5,FALSE)</f>
        <v>2.2200000000000002</v>
      </c>
      <c r="E427" s="54">
        <f>VLOOKUP($BK427,[1]TaxYear2019!$A$2:$J$433,6,FALSE)</f>
        <v>0.15</v>
      </c>
      <c r="F427" s="55">
        <f>VLOOKUP($BK427,[1]TaxYear2019!$A$2:$J$433,7,FALSE)</f>
        <v>0</v>
      </c>
      <c r="J427" s="54">
        <f>VLOOKUP($BK427,[1]TaxYear2020!$A$2:$J$433,5,FALSE)</f>
        <v>2.2200000000000002</v>
      </c>
      <c r="K427" s="54">
        <f>VLOOKUP($BK427,[1]TaxYear2020!$A$2:$J$433,6,FALSE)</f>
        <v>0.28999999999999998</v>
      </c>
      <c r="L427" s="55">
        <f>VLOOKUP($BK427,[1]TaxYear2020!$A$2:$J$433,7,FALSE)</f>
        <v>0</v>
      </c>
      <c r="M427" s="53">
        <v>1.7525999999999999</v>
      </c>
      <c r="N427" s="54">
        <v>0.23130000000000001</v>
      </c>
      <c r="P427" s="54">
        <f>VLOOKUP($BK427,[1]TaxYear2021!$A$2:$J$433,5,FALSE)</f>
        <v>1.88</v>
      </c>
      <c r="Q427" s="54">
        <f>VLOOKUP($BK427,[1]TaxYear2021!$A$2:$J$433,6,FALSE)</f>
        <v>0.28999999999999998</v>
      </c>
      <c r="R427" s="54">
        <f>VLOOKUP($BK427,[1]TaxYear2021!$A$2:$J$433,7,FALSE)</f>
        <v>0</v>
      </c>
      <c r="V427" s="54">
        <f>VLOOKUP($BK427,[1]TaxYear2022!$A$2:$J$433,5,FALSE)</f>
        <v>1.88</v>
      </c>
      <c r="W427" s="54">
        <f>VLOOKUP($BK427,[1]TaxYear2022!$A$2:$J$433,6,FALSE)</f>
        <v>0.28999999999999998</v>
      </c>
      <c r="X427" s="55">
        <f>VLOOKUP($BK427,[1]TaxYear2022!$A$2:$J$433,7,FALSE)</f>
        <v>0</v>
      </c>
      <c r="AB427" s="54">
        <f>VLOOKUP($BK427,[1]TaxYear2023!$A$2:$J$433,5,FALSE)</f>
        <v>1.88</v>
      </c>
      <c r="AC427" s="54">
        <f>VLOOKUP($BK427,[1]TaxYear2023!$A$2:$J$433,6,FALSE)</f>
        <v>0.28999999999999998</v>
      </c>
      <c r="AD427" s="55">
        <f>VLOOKUP($BK427,[1]TaxYear2023!$A$2:$J$433,7,FALSE)</f>
        <v>0</v>
      </c>
      <c r="AH427" s="54">
        <f>VLOOKUP($BK427,[1]TaxYear2024!$A$2:$J$433,5,FALSE)</f>
        <v>1.88</v>
      </c>
      <c r="AI427" s="54">
        <f>VLOOKUP($BK427,[1]TaxYear2024!$A$2:$J$433,6,FALSE)</f>
        <v>0.28999999999999998</v>
      </c>
      <c r="AJ427" s="55">
        <f>VLOOKUP($BK427,[1]TaxYear2024!$A$2:$J$433,7,FALSE)</f>
        <v>0</v>
      </c>
      <c r="AK427" s="53">
        <v>1.2433000000000001</v>
      </c>
      <c r="AL427" s="54">
        <v>0.18920000000000001</v>
      </c>
      <c r="AN427" s="54">
        <f>VLOOKUP($BK427,[1]TaxYear2025!$A$2:$J$433,5,FALSE)</f>
        <v>1.3</v>
      </c>
      <c r="AO427" s="54">
        <f>VLOOKUP($BK427,[1]TaxYear2025!$A$2:$J$433,6,FALSE)</f>
        <v>0.34</v>
      </c>
      <c r="AP427" s="55">
        <f>VLOOKUP($BK427,[1]TaxYear2025!$A$2:$J$433,7,FALSE)</f>
        <v>0</v>
      </c>
      <c r="AQ427" s="56">
        <f t="shared" si="63"/>
        <v>0</v>
      </c>
      <c r="AR427" s="56">
        <f t="shared" si="63"/>
        <v>0.93333333333333335</v>
      </c>
      <c r="AS427" s="56">
        <f t="shared" si="63"/>
        <v>0</v>
      </c>
      <c r="AT427" s="57">
        <f t="shared" si="64"/>
        <v>7.2692000456464623E-2</v>
      </c>
      <c r="AU427" s="56">
        <f t="shared" si="64"/>
        <v>0.25378296584522264</v>
      </c>
      <c r="AV427" s="58">
        <f t="shared" si="64"/>
        <v>0</v>
      </c>
      <c r="AW427" s="56">
        <f t="shared" si="65"/>
        <v>0</v>
      </c>
      <c r="AX427" s="56">
        <f t="shared" si="65"/>
        <v>0</v>
      </c>
      <c r="AY427" s="58">
        <f t="shared" si="65"/>
        <v>0</v>
      </c>
      <c r="AZ427" s="56">
        <f t="shared" si="66"/>
        <v>0</v>
      </c>
      <c r="BA427" s="56">
        <f t="shared" si="66"/>
        <v>0</v>
      </c>
      <c r="BB427" s="58">
        <f t="shared" si="66"/>
        <v>0</v>
      </c>
      <c r="BC427" s="56">
        <f t="shared" si="62"/>
        <v>0</v>
      </c>
      <c r="BD427" s="56">
        <f t="shared" si="62"/>
        <v>0</v>
      </c>
      <c r="BE427" s="58">
        <f t="shared" si="62"/>
        <v>0</v>
      </c>
      <c r="BF427" s="56">
        <f t="shared" si="61"/>
        <v>4.5604439797313656E-2</v>
      </c>
      <c r="BG427" s="56">
        <f t="shared" si="61"/>
        <v>0.79704016913319253</v>
      </c>
      <c r="BH427" s="58">
        <f t="shared" si="61"/>
        <v>0</v>
      </c>
      <c r="BJ427" s="18" t="s">
        <v>676</v>
      </c>
      <c r="BK427" s="18" t="str">
        <f t="shared" si="60"/>
        <v>094WILLIAMSONNOLENSVILLE</v>
      </c>
    </row>
    <row r="428" spans="1:63" x14ac:dyDescent="0.25">
      <c r="A428" s="18" t="s">
        <v>674</v>
      </c>
      <c r="B428" s="18" t="s">
        <v>572</v>
      </c>
      <c r="D428" s="53">
        <f>VLOOKUP($BK428,[1]TaxYear2019!$A$2:$J$433,5,FALSE)</f>
        <v>2.16</v>
      </c>
      <c r="E428" s="54">
        <f>VLOOKUP($BK428,[1]TaxYear2019!$A$2:$J$433,6,FALSE)</f>
        <v>0.91690000000000005</v>
      </c>
      <c r="F428" s="55">
        <f>VLOOKUP($BK428,[1]TaxYear2019!$A$2:$J$433,7,FALSE)</f>
        <v>0</v>
      </c>
      <c r="J428" s="54">
        <f>VLOOKUP($BK428,[1]TaxYear2020!$A$2:$J$433,5,FALSE)</f>
        <v>2.16</v>
      </c>
      <c r="K428" s="54">
        <f>VLOOKUP($BK428,[1]TaxYear2020!$A$2:$J$433,6,FALSE)</f>
        <v>1.01</v>
      </c>
      <c r="L428" s="55">
        <f>VLOOKUP($BK428,[1]TaxYear2020!$A$2:$J$433,7,FALSE)</f>
        <v>0</v>
      </c>
      <c r="M428" s="53">
        <v>1.7048000000000001</v>
      </c>
      <c r="N428" s="54">
        <v>0.78129999999999999</v>
      </c>
      <c r="P428" s="54">
        <f>VLOOKUP($BK428,[1]TaxYear2021!$A$2:$J$433,5,FALSE)</f>
        <v>1.83</v>
      </c>
      <c r="Q428" s="54">
        <f>VLOOKUP($BK428,[1]TaxYear2021!$A$2:$J$433,6,FALSE)</f>
        <v>0.79279999999999995</v>
      </c>
      <c r="R428" s="54">
        <f>VLOOKUP($BK428,[1]TaxYear2021!$A$2:$J$433,7,FALSE)</f>
        <v>0</v>
      </c>
      <c r="V428" s="54">
        <f>VLOOKUP($BK428,[1]TaxYear2022!$A$2:$J$433,5,FALSE)</f>
        <v>1.83</v>
      </c>
      <c r="W428" s="54">
        <f>VLOOKUP($BK428,[1]TaxYear2022!$A$2:$J$433,6,FALSE)</f>
        <v>0.73899999999999999</v>
      </c>
      <c r="X428" s="55">
        <f>VLOOKUP($BK428,[1]TaxYear2022!$A$2:$J$433,7,FALSE)</f>
        <v>0</v>
      </c>
      <c r="AB428" s="54">
        <f>VLOOKUP($BK428,[1]TaxYear2023!$A$2:$J$433,5,FALSE)</f>
        <v>1.83</v>
      </c>
      <c r="AC428" s="54">
        <f>VLOOKUP($BK428,[1]TaxYear2023!$A$2:$J$433,6,FALSE)</f>
        <v>0.73899999999999999</v>
      </c>
      <c r="AD428" s="55">
        <f>VLOOKUP($BK428,[1]TaxYear2023!$A$2:$J$433,7,FALSE)</f>
        <v>0</v>
      </c>
      <c r="AH428" s="54">
        <f>VLOOKUP($BK428,[1]TaxYear2024!$A$2:$J$433,5,FALSE)</f>
        <v>1.83</v>
      </c>
      <c r="AI428" s="54">
        <f>VLOOKUP($BK428,[1]TaxYear2024!$A$2:$J$433,6,FALSE)</f>
        <v>0.73899999999999999</v>
      </c>
      <c r="AJ428" s="55">
        <f>VLOOKUP($BK428,[1]TaxYear2024!$A$2:$J$433,7,FALSE)</f>
        <v>0</v>
      </c>
      <c r="AK428" s="53">
        <v>1.2433000000000001</v>
      </c>
      <c r="AL428" s="54">
        <v>0.5353</v>
      </c>
      <c r="AN428" s="54">
        <f>VLOOKUP($BK428,[1]TaxYear2025!$A$2:$J$433,5,FALSE)</f>
        <v>1.27</v>
      </c>
      <c r="AO428" s="54">
        <f>VLOOKUP($BK428,[1]TaxYear2025!$A$2:$J$433,6,FALSE)</f>
        <v>0.73899999999999999</v>
      </c>
      <c r="AP428" s="55">
        <f>VLOOKUP($BK428,[1]TaxYear2025!$A$2:$J$433,7,FALSE)</f>
        <v>0</v>
      </c>
      <c r="AQ428" s="56">
        <f t="shared" si="63"/>
        <v>0</v>
      </c>
      <c r="AR428" s="56">
        <f t="shared" si="63"/>
        <v>0.10153779038063027</v>
      </c>
      <c r="AS428" s="56">
        <f t="shared" si="63"/>
        <v>0</v>
      </c>
      <c r="AT428" s="57">
        <f t="shared" si="64"/>
        <v>7.3439699671515646E-2</v>
      </c>
      <c r="AU428" s="56">
        <f t="shared" si="64"/>
        <v>1.4719057980289163E-2</v>
      </c>
      <c r="AV428" s="58">
        <f t="shared" si="64"/>
        <v>0</v>
      </c>
      <c r="AW428" s="56">
        <f t="shared" si="65"/>
        <v>0</v>
      </c>
      <c r="AX428" s="56">
        <f t="shared" si="65"/>
        <v>-6.7860746720484366E-2</v>
      </c>
      <c r="AY428" s="58">
        <f t="shared" si="65"/>
        <v>0</v>
      </c>
      <c r="AZ428" s="56">
        <f t="shared" si="66"/>
        <v>0</v>
      </c>
      <c r="BA428" s="56">
        <f t="shared" si="66"/>
        <v>0</v>
      </c>
      <c r="BB428" s="58">
        <f t="shared" si="66"/>
        <v>0</v>
      </c>
      <c r="BC428" s="56">
        <f t="shared" si="62"/>
        <v>0</v>
      </c>
      <c r="BD428" s="56">
        <f t="shared" si="62"/>
        <v>0</v>
      </c>
      <c r="BE428" s="58">
        <f t="shared" si="62"/>
        <v>0</v>
      </c>
      <c r="BF428" s="56">
        <f t="shared" si="61"/>
        <v>2.1475106571221758E-2</v>
      </c>
      <c r="BG428" s="56">
        <f t="shared" si="61"/>
        <v>0.38053427984307864</v>
      </c>
      <c r="BH428" s="58">
        <f t="shared" si="61"/>
        <v>0</v>
      </c>
      <c r="BJ428" s="18" t="s">
        <v>676</v>
      </c>
      <c r="BK428" s="18" t="str">
        <f t="shared" si="60"/>
        <v>094WILLIAMSONSPRING HILL</v>
      </c>
    </row>
    <row r="429" spans="1:63" x14ac:dyDescent="0.25">
      <c r="A429" s="18" t="s">
        <v>674</v>
      </c>
      <c r="B429" s="18" t="s">
        <v>681</v>
      </c>
      <c r="D429" s="53">
        <f>VLOOKUP($BK429,[1]TaxYear2019!$A$2:$J$433,5,FALSE)</f>
        <v>2.2200000000000002</v>
      </c>
      <c r="E429" s="54">
        <f>VLOOKUP($BK429,[1]TaxYear2019!$A$2:$J$433,6,FALSE)</f>
        <v>0.10299999999999999</v>
      </c>
      <c r="F429" s="55">
        <f>VLOOKUP($BK429,[1]TaxYear2019!$A$2:$J$433,7,FALSE)</f>
        <v>0</v>
      </c>
      <c r="J429" s="54">
        <f>VLOOKUP($BK429,[1]TaxYear2020!$A$2:$J$433,5,FALSE)</f>
        <v>2.2200000000000002</v>
      </c>
      <c r="K429" s="54">
        <f>VLOOKUP($BK429,[1]TaxYear2020!$A$2:$J$433,6,FALSE)</f>
        <v>0.10299999999999999</v>
      </c>
      <c r="L429" s="55">
        <f>VLOOKUP($BK429,[1]TaxYear2020!$A$2:$J$433,7,FALSE)</f>
        <v>0</v>
      </c>
      <c r="M429" s="53">
        <v>1.7525999999999999</v>
      </c>
      <c r="N429" s="54">
        <v>8.1100000000000005E-2</v>
      </c>
      <c r="P429" s="54">
        <f>VLOOKUP($BK429,[1]TaxYear2021!$A$2:$J$433,5,FALSE)</f>
        <v>1.88</v>
      </c>
      <c r="Q429" s="54">
        <f>VLOOKUP($BK429,[1]TaxYear2021!$A$2:$J$433,6,FALSE)</f>
        <v>0.10299999999999999</v>
      </c>
      <c r="R429" s="54">
        <f>VLOOKUP($BK429,[1]TaxYear2021!$A$2:$J$433,7,FALSE)</f>
        <v>0</v>
      </c>
      <c r="V429" s="54">
        <f>VLOOKUP($BK429,[1]TaxYear2022!$A$2:$J$433,5,FALSE)</f>
        <v>1.88</v>
      </c>
      <c r="W429" s="54">
        <f>VLOOKUP($BK429,[1]TaxYear2022!$A$2:$J$433,6,FALSE)</f>
        <v>0.10299999999999999</v>
      </c>
      <c r="X429" s="55">
        <f>VLOOKUP($BK429,[1]TaxYear2022!$A$2:$J$433,7,FALSE)</f>
        <v>0</v>
      </c>
      <c r="AB429" s="54">
        <f>VLOOKUP($BK429,[1]TaxYear2023!$A$2:$J$433,5,FALSE)</f>
        <v>1.88</v>
      </c>
      <c r="AC429" s="54">
        <f>VLOOKUP($BK429,[1]TaxYear2023!$A$2:$J$433,6,FALSE)</f>
        <v>0.10299999999999999</v>
      </c>
      <c r="AD429" s="55">
        <f>VLOOKUP($BK429,[1]TaxYear2023!$A$2:$J$433,7,FALSE)</f>
        <v>0</v>
      </c>
      <c r="AH429" s="54">
        <f>VLOOKUP($BK429,[1]TaxYear2024!$A$2:$J$433,5,FALSE)</f>
        <v>1.88</v>
      </c>
      <c r="AI429" s="54">
        <f>VLOOKUP($BK429,[1]TaxYear2024!$A$2:$J$433,6,FALSE)</f>
        <v>0.10299999999999999</v>
      </c>
      <c r="AJ429" s="55">
        <f>VLOOKUP($BK429,[1]TaxYear2024!$A$2:$J$433,7,FALSE)</f>
        <v>0</v>
      </c>
      <c r="AK429" s="53">
        <v>1.2433000000000001</v>
      </c>
      <c r="AL429" s="54">
        <v>6.2799999999999995E-2</v>
      </c>
      <c r="AN429" s="54">
        <f>VLOOKUP($BK429,[1]TaxYear2025!$A$2:$J$433,5,FALSE)</f>
        <v>1.3</v>
      </c>
      <c r="AO429" s="54">
        <f>VLOOKUP($BK429,[1]TaxYear2025!$A$2:$J$433,6,FALSE)</f>
        <v>0.10299999999999999</v>
      </c>
      <c r="AP429" s="55">
        <f>VLOOKUP($BK429,[1]TaxYear2025!$A$2:$J$433,7,FALSE)</f>
        <v>0</v>
      </c>
      <c r="AQ429" s="56">
        <f t="shared" si="63"/>
        <v>0</v>
      </c>
      <c r="AR429" s="56">
        <f t="shared" si="63"/>
        <v>0</v>
      </c>
      <c r="AS429" s="56">
        <f t="shared" si="63"/>
        <v>0</v>
      </c>
      <c r="AT429" s="57">
        <f t="shared" si="64"/>
        <v>7.2692000456464623E-2</v>
      </c>
      <c r="AU429" s="56">
        <f t="shared" si="64"/>
        <v>0.27003699136868042</v>
      </c>
      <c r="AV429" s="58">
        <f t="shared" si="64"/>
        <v>0</v>
      </c>
      <c r="AW429" s="56">
        <f t="shared" si="65"/>
        <v>0</v>
      </c>
      <c r="AX429" s="56">
        <f t="shared" si="65"/>
        <v>0</v>
      </c>
      <c r="AY429" s="58">
        <f t="shared" si="65"/>
        <v>0</v>
      </c>
      <c r="AZ429" s="56">
        <f t="shared" si="66"/>
        <v>0</v>
      </c>
      <c r="BA429" s="56">
        <f t="shared" si="66"/>
        <v>0</v>
      </c>
      <c r="BB429" s="58">
        <f t="shared" si="66"/>
        <v>0</v>
      </c>
      <c r="BC429" s="56">
        <f t="shared" si="62"/>
        <v>0</v>
      </c>
      <c r="BD429" s="56">
        <f t="shared" si="62"/>
        <v>0</v>
      </c>
      <c r="BE429" s="58">
        <f t="shared" si="62"/>
        <v>0</v>
      </c>
      <c r="BF429" s="56">
        <f t="shared" si="61"/>
        <v>4.5604439797313656E-2</v>
      </c>
      <c r="BG429" s="56">
        <f t="shared" si="61"/>
        <v>0.64012738853503182</v>
      </c>
      <c r="BH429" s="58">
        <f t="shared" si="61"/>
        <v>0</v>
      </c>
      <c r="BJ429" s="18" t="s">
        <v>676</v>
      </c>
      <c r="BK429" s="18" t="str">
        <f t="shared" si="60"/>
        <v>094WILLIAMSONTHOMPSON'S STATION</v>
      </c>
    </row>
    <row r="430" spans="1:63" x14ac:dyDescent="0.25">
      <c r="A430" s="18" t="s">
        <v>674</v>
      </c>
      <c r="C430" s="18" t="s">
        <v>679</v>
      </c>
      <c r="D430" s="53">
        <f>VLOOKUP($BK430,[1]TaxYear2019!$A$2:$J$433,5,FALSE)</f>
        <v>1.98</v>
      </c>
      <c r="E430" s="54">
        <f>VLOOKUP($BK430,[1]TaxYear2019!$A$2:$J$433,6,FALSE)</f>
        <v>0</v>
      </c>
      <c r="F430" s="55">
        <f>VLOOKUP($BK430,[1]TaxYear2019!$A$2:$J$433,7,FALSE)</f>
        <v>0.82899999999999996</v>
      </c>
      <c r="J430" s="54">
        <f>VLOOKUP($BK430,[1]TaxYear2020!$A$2:$J$433,5,FALSE)</f>
        <v>1.98</v>
      </c>
      <c r="K430" s="54">
        <f>VLOOKUP($BK430,[1]TaxYear2020!$A$2:$J$433,6,FALSE)</f>
        <v>0</v>
      </c>
      <c r="L430" s="55">
        <f>VLOOKUP($BK430,[1]TaxYear2020!$A$2:$J$433,7,FALSE)</f>
        <v>0.82899999999999996</v>
      </c>
      <c r="M430" s="53">
        <v>1.5611999999999999</v>
      </c>
      <c r="O430" s="54">
        <v>0.62709999999999999</v>
      </c>
      <c r="P430" s="54">
        <f>VLOOKUP($BK430,[1]TaxYear2021!$A$2:$J$433,5,FALSE)</f>
        <v>1.69</v>
      </c>
      <c r="Q430" s="54">
        <f>VLOOKUP($BK430,[1]TaxYear2021!$A$2:$J$433,6,FALSE)</f>
        <v>0</v>
      </c>
      <c r="R430" s="54">
        <f>VLOOKUP($BK430,[1]TaxYear2021!$A$2:$J$433,7,FALSE)</f>
        <v>0.70509999999999995</v>
      </c>
      <c r="V430" s="54">
        <f>VLOOKUP($BK430,[1]TaxYear2022!$A$2:$J$433,5,FALSE)</f>
        <v>1.69</v>
      </c>
      <c r="W430" s="54">
        <f>VLOOKUP($BK430,[1]TaxYear2022!$A$2:$J$433,6,FALSE)</f>
        <v>0</v>
      </c>
      <c r="X430" s="55">
        <f>VLOOKUP($BK430,[1]TaxYear2022!$A$2:$J$433,7,FALSE)</f>
        <v>0.70509999999999995</v>
      </c>
      <c r="AB430" s="54">
        <f>VLOOKUP($BK430,[1]TaxYear2023!$A$2:$J$433,5,FALSE)</f>
        <v>1.69</v>
      </c>
      <c r="AC430" s="54">
        <f>VLOOKUP($BK430,[1]TaxYear2023!$A$2:$J$433,6,FALSE)</f>
        <v>0</v>
      </c>
      <c r="AD430" s="55">
        <f>VLOOKUP($BK430,[1]TaxYear2023!$A$2:$J$433,7,FALSE)</f>
        <v>0.70509999999999995</v>
      </c>
      <c r="AH430" s="54">
        <f>VLOOKUP($BK430,[1]TaxYear2024!$A$2:$J$433,5,FALSE)</f>
        <v>1.69</v>
      </c>
      <c r="AI430" s="54">
        <f>VLOOKUP($BK430,[1]TaxYear2024!$A$2:$J$433,6,FALSE)</f>
        <v>0</v>
      </c>
      <c r="AJ430" s="55">
        <f>VLOOKUP($BK430,[1]TaxYear2024!$A$2:$J$433,7,FALSE)</f>
        <v>0.81510000000000005</v>
      </c>
      <c r="AK430" s="53">
        <v>1.2433000000000001</v>
      </c>
      <c r="AM430" s="54">
        <f>0.4403+0.147</f>
        <v>0.58730000000000004</v>
      </c>
      <c r="AN430" s="54">
        <f>VLOOKUP($BK430,[1]TaxYear2025!$A$2:$J$433,5,FALSE)</f>
        <v>1.18</v>
      </c>
      <c r="AO430" s="54">
        <f>VLOOKUP($BK430,[1]TaxYear2025!$A$2:$J$433,6,FALSE)</f>
        <v>0</v>
      </c>
      <c r="AP430" s="55">
        <f>VLOOKUP($BK430,[1]TaxYear2025!$A$2:$J$433,7,FALSE)</f>
        <v>0.58730000000000004</v>
      </c>
      <c r="AQ430" s="56">
        <f t="shared" si="63"/>
        <v>0</v>
      </c>
      <c r="AR430" s="56">
        <f t="shared" si="63"/>
        <v>0</v>
      </c>
      <c r="AS430" s="56">
        <f t="shared" si="63"/>
        <v>0</v>
      </c>
      <c r="AT430" s="57">
        <f t="shared" si="64"/>
        <v>8.2500640532923386E-2</v>
      </c>
      <c r="AU430" s="56">
        <f t="shared" si="64"/>
        <v>0</v>
      </c>
      <c r="AV430" s="58">
        <f t="shared" si="64"/>
        <v>0.12438207622388764</v>
      </c>
      <c r="AW430" s="56">
        <f t="shared" si="65"/>
        <v>0</v>
      </c>
      <c r="AX430" s="56">
        <f t="shared" si="65"/>
        <v>0</v>
      </c>
      <c r="AY430" s="58">
        <f t="shared" si="65"/>
        <v>0</v>
      </c>
      <c r="AZ430" s="56">
        <f t="shared" si="66"/>
        <v>0</v>
      </c>
      <c r="BA430" s="56">
        <f t="shared" si="66"/>
        <v>0</v>
      </c>
      <c r="BB430" s="58">
        <f t="shared" si="66"/>
        <v>0</v>
      </c>
      <c r="BC430" s="56">
        <f t="shared" si="62"/>
        <v>0</v>
      </c>
      <c r="BD430" s="56">
        <f t="shared" si="62"/>
        <v>0</v>
      </c>
      <c r="BE430" s="58">
        <f t="shared" si="62"/>
        <v>0.15600624024961007</v>
      </c>
      <c r="BF430" s="56">
        <f t="shared" si="61"/>
        <v>-5.0912893107053936E-2</v>
      </c>
      <c r="BG430" s="56">
        <f t="shared" si="61"/>
        <v>0</v>
      </c>
      <c r="BH430" s="58">
        <f t="shared" si="61"/>
        <v>0</v>
      </c>
      <c r="BJ430" s="18" t="s">
        <v>676</v>
      </c>
      <c r="BK430" s="18" t="str">
        <f t="shared" si="60"/>
        <v>094WILLIAMSON9TH SSD</v>
      </c>
    </row>
    <row r="431" spans="1:63" x14ac:dyDescent="0.25">
      <c r="A431" s="18" t="s">
        <v>674</v>
      </c>
      <c r="D431" s="53">
        <f>VLOOKUP($BK431,[1]TaxYear2019!$A$2:$J$433,5,FALSE)</f>
        <v>2.2200000000000002</v>
      </c>
      <c r="E431" s="54">
        <f>VLOOKUP($BK431,[1]TaxYear2019!$A$2:$J$433,6,FALSE)</f>
        <v>0</v>
      </c>
      <c r="F431" s="55">
        <f>VLOOKUP($BK431,[1]TaxYear2019!$A$2:$J$433,7,FALSE)</f>
        <v>0</v>
      </c>
      <c r="J431" s="54">
        <f>VLOOKUP($BK431,[1]TaxYear2020!$A$2:$J$433,5,FALSE)</f>
        <v>2.2200000000000002</v>
      </c>
      <c r="K431" s="54">
        <f>VLOOKUP($BK431,[1]TaxYear2020!$A$2:$J$433,6,FALSE)</f>
        <v>0</v>
      </c>
      <c r="L431" s="55">
        <f>VLOOKUP($BK431,[1]TaxYear2020!$A$2:$J$433,7,FALSE)</f>
        <v>0</v>
      </c>
      <c r="M431" s="53">
        <v>1.7525999999999999</v>
      </c>
      <c r="P431" s="54">
        <f>VLOOKUP($BK431,[1]TaxYear2021!$A$2:$J$433,5,FALSE)</f>
        <v>1.88</v>
      </c>
      <c r="Q431" s="54">
        <f>VLOOKUP($BK431,[1]TaxYear2021!$A$2:$J$433,6,FALSE)</f>
        <v>0</v>
      </c>
      <c r="R431" s="54">
        <f>VLOOKUP($BK431,[1]TaxYear2021!$A$2:$J$433,7,FALSE)</f>
        <v>0</v>
      </c>
      <c r="V431" s="54">
        <f>VLOOKUP($BK431,[1]TaxYear2022!$A$2:$J$433,5,FALSE)</f>
        <v>1.88</v>
      </c>
      <c r="W431" s="54">
        <f>VLOOKUP($BK431,[1]TaxYear2022!$A$2:$J$433,6,FALSE)</f>
        <v>0</v>
      </c>
      <c r="X431" s="55">
        <f>VLOOKUP($BK431,[1]TaxYear2022!$A$2:$J$433,7,FALSE)</f>
        <v>0</v>
      </c>
      <c r="AB431" s="54">
        <f>VLOOKUP($BK431,[1]TaxYear2023!$A$2:$J$433,5,FALSE)</f>
        <v>1.88</v>
      </c>
      <c r="AC431" s="54">
        <f>VLOOKUP($BK431,[1]TaxYear2023!$A$2:$J$433,6,FALSE)</f>
        <v>0</v>
      </c>
      <c r="AD431" s="55">
        <f>VLOOKUP($BK431,[1]TaxYear2023!$A$2:$J$433,7,FALSE)</f>
        <v>0</v>
      </c>
      <c r="AH431" s="54">
        <f>VLOOKUP($BK431,[1]TaxYear2024!$A$2:$J$433,5,FALSE)</f>
        <v>1.88</v>
      </c>
      <c r="AI431" s="54">
        <f>VLOOKUP($BK431,[1]TaxYear2024!$A$2:$J$433,6,FALSE)</f>
        <v>0</v>
      </c>
      <c r="AJ431" s="55">
        <f>VLOOKUP($BK431,[1]TaxYear2024!$A$2:$J$433,7,FALSE)</f>
        <v>0</v>
      </c>
      <c r="AK431" s="53">
        <v>1.2433000000000001</v>
      </c>
      <c r="AN431" s="54">
        <f>VLOOKUP($BK431,[1]TaxYear2025!$A$2:$J$433,5,FALSE)</f>
        <v>1.3</v>
      </c>
      <c r="AO431" s="54">
        <f>VLOOKUP($BK431,[1]TaxYear2025!$A$2:$J$433,6,FALSE)</f>
        <v>0</v>
      </c>
      <c r="AP431" s="55">
        <f>VLOOKUP($BK431,[1]TaxYear2025!$A$2:$J$433,7,FALSE)</f>
        <v>0</v>
      </c>
      <c r="AQ431" s="56">
        <f t="shared" si="63"/>
        <v>0</v>
      </c>
      <c r="AR431" s="56">
        <f t="shared" si="63"/>
        <v>0</v>
      </c>
      <c r="AS431" s="56">
        <f t="shared" si="63"/>
        <v>0</v>
      </c>
      <c r="AT431" s="57">
        <f t="shared" si="64"/>
        <v>7.2692000456464623E-2</v>
      </c>
      <c r="AU431" s="56">
        <f t="shared" si="64"/>
        <v>0</v>
      </c>
      <c r="AV431" s="58">
        <f t="shared" si="64"/>
        <v>0</v>
      </c>
      <c r="AW431" s="56">
        <f t="shared" si="65"/>
        <v>0</v>
      </c>
      <c r="AX431" s="56">
        <f t="shared" si="65"/>
        <v>0</v>
      </c>
      <c r="AY431" s="58">
        <f t="shared" si="65"/>
        <v>0</v>
      </c>
      <c r="AZ431" s="56">
        <f t="shared" si="66"/>
        <v>0</v>
      </c>
      <c r="BA431" s="56">
        <f t="shared" si="66"/>
        <v>0</v>
      </c>
      <c r="BB431" s="58">
        <f t="shared" si="66"/>
        <v>0</v>
      </c>
      <c r="BC431" s="56">
        <f t="shared" si="62"/>
        <v>0</v>
      </c>
      <c r="BD431" s="56">
        <f t="shared" si="62"/>
        <v>0</v>
      </c>
      <c r="BE431" s="58">
        <f t="shared" si="62"/>
        <v>0</v>
      </c>
      <c r="BF431" s="56">
        <f t="shared" si="61"/>
        <v>4.5604439797313656E-2</v>
      </c>
      <c r="BG431" s="56">
        <f t="shared" si="61"/>
        <v>0</v>
      </c>
      <c r="BH431" s="58">
        <f t="shared" si="61"/>
        <v>0</v>
      </c>
      <c r="BJ431" s="18" t="s">
        <v>676</v>
      </c>
      <c r="BK431" s="18" t="str">
        <f t="shared" si="60"/>
        <v>094WILLIAMSON</v>
      </c>
    </row>
    <row r="432" spans="1:63" x14ac:dyDescent="0.25">
      <c r="A432" s="18" t="s">
        <v>346</v>
      </c>
      <c r="B432" s="18" t="s">
        <v>682</v>
      </c>
      <c r="C432" s="18" t="s">
        <v>683</v>
      </c>
      <c r="D432" s="53">
        <f>VLOOKUP($BK432,[1]TaxYear2019!$A$2:$J$433,5,FALSE)</f>
        <v>2.5188999999999999</v>
      </c>
      <c r="E432" s="54">
        <f>VLOOKUP($BK432,[1]TaxYear2019!$A$2:$J$433,6,FALSE)</f>
        <v>0.85750000000000004</v>
      </c>
      <c r="F432" s="55">
        <f>VLOOKUP($BK432,[1]TaxYear2019!$A$2:$J$433,7,FALSE)</f>
        <v>0.38269999999999998</v>
      </c>
      <c r="J432" s="54">
        <f>VLOOKUP($BK432,[1]TaxYear2020!$A$2:$J$433,5,FALSE)</f>
        <v>2.5188999999999999</v>
      </c>
      <c r="K432" s="54">
        <f>VLOOKUP($BK432,[1]TaxYear2020!$A$2:$J$433,6,FALSE)</f>
        <v>0.85750000000000004</v>
      </c>
      <c r="L432" s="55">
        <f>VLOOKUP($BK432,[1]TaxYear2020!$A$2:$J$433,7,FALSE)</f>
        <v>0.38269999999999998</v>
      </c>
      <c r="M432" s="53">
        <v>1.9089</v>
      </c>
      <c r="N432" s="54">
        <v>0.6855</v>
      </c>
      <c r="P432" s="54">
        <f>VLOOKUP($BK432,[1]TaxYear2021!$A$2:$J$433,5,FALSE)</f>
        <v>1.9089</v>
      </c>
      <c r="Q432" s="54">
        <f>VLOOKUP($BK432,[1]TaxYear2021!$A$2:$J$433,6,FALSE)</f>
        <v>0.6855</v>
      </c>
      <c r="R432" s="54">
        <f>VLOOKUP($BK432,[1]TaxYear2021!$A$2:$J$433,7,FALSE)</f>
        <v>0.29730000000000001</v>
      </c>
      <c r="V432" s="54">
        <f>VLOOKUP($BK432,[1]TaxYear2022!$A$2:$J$433,5,FALSE)</f>
        <v>1.9089</v>
      </c>
      <c r="W432" s="54">
        <f>VLOOKUP($BK432,[1]TaxYear2022!$A$2:$J$433,6,FALSE)</f>
        <v>0.6855</v>
      </c>
      <c r="X432" s="55">
        <f>VLOOKUP($BK432,[1]TaxYear2022!$A$2:$J$433,7,FALSE)</f>
        <v>0.29730000000000001</v>
      </c>
      <c r="AB432" s="54">
        <f>VLOOKUP($BK432,[1]TaxYear2023!$A$2:$J$433,5,FALSE)</f>
        <v>1.9089</v>
      </c>
      <c r="AC432" s="54">
        <f>VLOOKUP($BK432,[1]TaxYear2023!$A$2:$J$433,6,FALSE)</f>
        <v>0.6855</v>
      </c>
      <c r="AD432" s="55">
        <f>VLOOKUP($BK432,[1]TaxYear2023!$A$2:$J$433,7,FALSE)</f>
        <v>0.29730000000000001</v>
      </c>
      <c r="AH432" s="54">
        <f>VLOOKUP($BK432,[1]TaxYear2024!$A$2:$J$433,5,FALSE)</f>
        <v>1.9089</v>
      </c>
      <c r="AI432" s="54">
        <f>VLOOKUP($BK432,[1]TaxYear2024!$A$2:$J$433,6,FALSE)</f>
        <v>0.6855</v>
      </c>
      <c r="AJ432" s="55">
        <f>VLOOKUP($BK432,[1]TaxYear2024!$A$2:$J$433,7,FALSE)</f>
        <v>0.29730000000000001</v>
      </c>
      <c r="AN432" s="54">
        <f>VLOOKUP($BK432,[1]TaxYear2025!$A$2:$J$433,5,FALSE)</f>
        <v>1.9089</v>
      </c>
      <c r="AO432" s="54">
        <f>VLOOKUP($BK432,[1]TaxYear2025!$A$2:$J$433,6,FALSE)</f>
        <v>0.6855</v>
      </c>
      <c r="AP432" s="55">
        <f>VLOOKUP($BK432,[1]TaxYear2025!$A$2:$J$433,7,FALSE)</f>
        <v>0.29730000000000001</v>
      </c>
      <c r="AQ432" s="56">
        <f t="shared" si="63"/>
        <v>0</v>
      </c>
      <c r="AR432" s="56">
        <f t="shared" si="63"/>
        <v>0</v>
      </c>
      <c r="AS432" s="56">
        <f t="shared" si="63"/>
        <v>0</v>
      </c>
      <c r="AT432" s="57">
        <f t="shared" si="64"/>
        <v>0</v>
      </c>
      <c r="AU432" s="56">
        <f t="shared" si="64"/>
        <v>0</v>
      </c>
      <c r="AV432" s="58">
        <f t="shared" si="64"/>
        <v>-0.22315129344133777</v>
      </c>
      <c r="AW432" s="56">
        <f t="shared" si="65"/>
        <v>0</v>
      </c>
      <c r="AX432" s="56">
        <f t="shared" si="65"/>
        <v>0</v>
      </c>
      <c r="AY432" s="58">
        <f t="shared" si="65"/>
        <v>0</v>
      </c>
      <c r="AZ432" s="56">
        <f t="shared" si="66"/>
        <v>0</v>
      </c>
      <c r="BA432" s="56">
        <f t="shared" si="66"/>
        <v>0</v>
      </c>
      <c r="BB432" s="58">
        <f t="shared" si="66"/>
        <v>0</v>
      </c>
      <c r="BC432" s="56">
        <f t="shared" si="62"/>
        <v>0</v>
      </c>
      <c r="BD432" s="56">
        <f t="shared" si="62"/>
        <v>0</v>
      </c>
      <c r="BE432" s="58">
        <f t="shared" si="62"/>
        <v>0</v>
      </c>
      <c r="BF432" s="56">
        <f t="shared" si="61"/>
        <v>0</v>
      </c>
      <c r="BG432" s="56">
        <f t="shared" si="61"/>
        <v>0</v>
      </c>
      <c r="BH432" s="58">
        <f t="shared" si="61"/>
        <v>0</v>
      </c>
      <c r="BJ432" s="18" t="s">
        <v>345</v>
      </c>
      <c r="BK432" s="18" t="str">
        <f t="shared" si="60"/>
        <v>095WILSONLEBANONLEBANON SSD</v>
      </c>
    </row>
    <row r="433" spans="1:63" x14ac:dyDescent="0.25">
      <c r="A433" s="18" t="s">
        <v>346</v>
      </c>
      <c r="B433" s="18" t="s">
        <v>682</v>
      </c>
      <c r="C433" s="18" t="s">
        <v>684</v>
      </c>
      <c r="D433" s="53">
        <f>VLOOKUP($BK433,[1]TaxYear2019!$A$2:$J$433,5,FALSE)</f>
        <v>2.5188999999999999</v>
      </c>
      <c r="E433" s="54">
        <f>VLOOKUP($BK433,[1]TaxYear2019!$A$2:$J$433,6,FALSE)</f>
        <v>0.85750000000000004</v>
      </c>
      <c r="F433" s="55">
        <f>VLOOKUP($BK433,[1]TaxYear2019!$A$2:$J$433,7,FALSE)</f>
        <v>0</v>
      </c>
      <c r="J433" s="54">
        <f>VLOOKUP($BK433,[1]TaxYear2020!$A$2:$J$433,5,FALSE)</f>
        <v>2.5188999999999999</v>
      </c>
      <c r="K433" s="54">
        <f>VLOOKUP($BK433,[1]TaxYear2020!$A$2:$J$433,6,FALSE)</f>
        <v>0.85750000000000004</v>
      </c>
      <c r="L433" s="55">
        <f>VLOOKUP($BK433,[1]TaxYear2020!$A$2:$J$433,7,FALSE)</f>
        <v>0</v>
      </c>
      <c r="M433" s="53">
        <v>1.9089</v>
      </c>
      <c r="N433" s="54">
        <v>0.6855</v>
      </c>
      <c r="P433" s="54">
        <f>VLOOKUP($BK433,[1]TaxYear2021!$A$2:$J$433,5,FALSE)</f>
        <v>1.9089</v>
      </c>
      <c r="Q433" s="54">
        <f>VLOOKUP($BK433,[1]TaxYear2021!$A$2:$J$433,6,FALSE)</f>
        <v>0.6855</v>
      </c>
      <c r="R433" s="54">
        <f>VLOOKUP($BK433,[1]TaxYear2021!$A$2:$J$433,7,FALSE)</f>
        <v>0</v>
      </c>
      <c r="V433" s="54">
        <f>VLOOKUP($BK433,[1]TaxYear2022!$A$2:$J$433,5,FALSE)</f>
        <v>1.9089</v>
      </c>
      <c r="W433" s="54">
        <f>VLOOKUP($BK433,[1]TaxYear2022!$A$2:$J$433,6,FALSE)</f>
        <v>0.6855</v>
      </c>
      <c r="X433" s="55">
        <f>VLOOKUP($BK433,[1]TaxYear2022!$A$2:$J$433,7,FALSE)</f>
        <v>0</v>
      </c>
      <c r="AB433" s="54">
        <f>VLOOKUP($BK433,[1]TaxYear2023!$A$2:$J$433,5,FALSE)</f>
        <v>1.9089</v>
      </c>
      <c r="AC433" s="54">
        <f>VLOOKUP($BK433,[1]TaxYear2023!$A$2:$J$433,6,FALSE)</f>
        <v>0.6855</v>
      </c>
      <c r="AD433" s="55">
        <f>VLOOKUP($BK433,[1]TaxYear2023!$A$2:$J$433,7,FALSE)</f>
        <v>0</v>
      </c>
      <c r="AH433" s="54">
        <f>VLOOKUP($BK433,[1]TaxYear2024!$A$2:$J$433,5,FALSE)</f>
        <v>1.9089</v>
      </c>
      <c r="AI433" s="54">
        <f>VLOOKUP($BK433,[1]TaxYear2024!$A$2:$J$433,6,FALSE)</f>
        <v>0.6855</v>
      </c>
      <c r="AJ433" s="55">
        <f>VLOOKUP($BK433,[1]TaxYear2024!$A$2:$J$433,7,FALSE)</f>
        <v>0</v>
      </c>
      <c r="AN433" s="54">
        <f>VLOOKUP($BK433,[1]TaxYear2025!$A$2:$J$433,5,FALSE)</f>
        <v>1.9089</v>
      </c>
      <c r="AO433" s="54">
        <f>VLOOKUP($BK433,[1]TaxYear2025!$A$2:$J$433,6,FALSE)</f>
        <v>0.6855</v>
      </c>
      <c r="AP433" s="55">
        <f>VLOOKUP($BK433,[1]TaxYear2025!$A$2:$J$433,7,FALSE)</f>
        <v>0</v>
      </c>
      <c r="AQ433" s="56">
        <f t="shared" si="63"/>
        <v>0</v>
      </c>
      <c r="AR433" s="56">
        <f t="shared" si="63"/>
        <v>0</v>
      </c>
      <c r="AS433" s="56">
        <f t="shared" si="63"/>
        <v>0</v>
      </c>
      <c r="AT433" s="57">
        <f t="shared" si="64"/>
        <v>0</v>
      </c>
      <c r="AU433" s="56">
        <f t="shared" si="64"/>
        <v>0</v>
      </c>
      <c r="AV433" s="58">
        <f t="shared" si="64"/>
        <v>0</v>
      </c>
      <c r="AW433" s="56">
        <f t="shared" si="65"/>
        <v>0</v>
      </c>
      <c r="AX433" s="56">
        <f t="shared" si="65"/>
        <v>0</v>
      </c>
      <c r="AY433" s="58">
        <f t="shared" si="65"/>
        <v>0</v>
      </c>
      <c r="AZ433" s="56">
        <f t="shared" si="66"/>
        <v>0</v>
      </c>
      <c r="BA433" s="56">
        <f t="shared" si="66"/>
        <v>0</v>
      </c>
      <c r="BB433" s="58">
        <f t="shared" si="66"/>
        <v>0</v>
      </c>
      <c r="BC433" s="56">
        <f t="shared" si="62"/>
        <v>0</v>
      </c>
      <c r="BD433" s="56">
        <f t="shared" si="62"/>
        <v>0</v>
      </c>
      <c r="BE433" s="58">
        <f t="shared" si="62"/>
        <v>0</v>
      </c>
      <c r="BF433" s="56">
        <f t="shared" si="61"/>
        <v>0</v>
      </c>
      <c r="BG433" s="56">
        <f t="shared" si="61"/>
        <v>0</v>
      </c>
      <c r="BH433" s="58">
        <f t="shared" si="61"/>
        <v>0</v>
      </c>
      <c r="BJ433" s="18" t="s">
        <v>345</v>
      </c>
      <c r="BK433" s="18" t="str">
        <f t="shared" si="60"/>
        <v>095WILSONLEBANONWILSON SSD</v>
      </c>
    </row>
    <row r="434" spans="1:63" x14ac:dyDescent="0.25">
      <c r="A434" s="18" t="s">
        <v>346</v>
      </c>
      <c r="B434" s="18" t="s">
        <v>685</v>
      </c>
      <c r="C434" s="18" t="s">
        <v>684</v>
      </c>
      <c r="D434" s="53">
        <f>VLOOKUP($BK434,[1]TaxYear2019!$A$2:$J$433,5,FALSE)</f>
        <v>2.5188999999999999</v>
      </c>
      <c r="E434" s="54">
        <f>VLOOKUP($BK434,[1]TaxYear2019!$A$2:$J$433,6,FALSE)</f>
        <v>0.16639999999999999</v>
      </c>
      <c r="F434" s="55">
        <f>VLOOKUP($BK434,[1]TaxYear2019!$A$2:$J$433,7,FALSE)</f>
        <v>0</v>
      </c>
      <c r="J434" s="54">
        <f>VLOOKUP($BK434,[1]TaxYear2020!$A$2:$J$433,5,FALSE)</f>
        <v>2.5188999999999999</v>
      </c>
      <c r="K434" s="54">
        <f>VLOOKUP($BK434,[1]TaxYear2020!$A$2:$J$433,6,FALSE)</f>
        <v>0.16639999999999999</v>
      </c>
      <c r="L434" s="55">
        <f>VLOOKUP($BK434,[1]TaxYear2020!$A$2:$J$433,7,FALSE)</f>
        <v>0</v>
      </c>
      <c r="M434" s="53">
        <v>1.9089</v>
      </c>
      <c r="N434" s="54">
        <v>0.11</v>
      </c>
      <c r="P434" s="54">
        <f>VLOOKUP($BK434,[1]TaxYear2021!$A$2:$J$433,5,FALSE)</f>
        <v>1.9089</v>
      </c>
      <c r="Q434" s="54">
        <f>VLOOKUP($BK434,[1]TaxYear2021!$A$2:$J$433,6,FALSE)</f>
        <v>0.11</v>
      </c>
      <c r="R434" s="54">
        <f>VLOOKUP($BK434,[1]TaxYear2021!$A$2:$J$433,7,FALSE)</f>
        <v>0</v>
      </c>
      <c r="V434" s="54">
        <f>VLOOKUP($BK434,[1]TaxYear2022!$A$2:$J$433,5,FALSE)</f>
        <v>1.9089</v>
      </c>
      <c r="W434" s="54">
        <f>VLOOKUP($BK434,[1]TaxYear2022!$A$2:$J$433,6,FALSE)</f>
        <v>0.11</v>
      </c>
      <c r="X434" s="55">
        <f>VLOOKUP($BK434,[1]TaxYear2022!$A$2:$J$433,7,FALSE)</f>
        <v>0</v>
      </c>
      <c r="AB434" s="54">
        <f>VLOOKUP($BK434,[1]TaxYear2023!$A$2:$J$433,5,FALSE)</f>
        <v>1.9089</v>
      </c>
      <c r="AC434" s="54">
        <f>VLOOKUP($BK434,[1]TaxYear2023!$A$2:$J$433,6,FALSE)</f>
        <v>0.11</v>
      </c>
      <c r="AD434" s="55">
        <f>VLOOKUP($BK434,[1]TaxYear2023!$A$2:$J$433,7,FALSE)</f>
        <v>0</v>
      </c>
      <c r="AH434" s="54">
        <f>VLOOKUP($BK434,[1]TaxYear2024!$A$2:$J$433,5,FALSE)</f>
        <v>1.9089</v>
      </c>
      <c r="AI434" s="54">
        <f>VLOOKUP($BK434,[1]TaxYear2024!$A$2:$J$433,6,FALSE)</f>
        <v>0.11</v>
      </c>
      <c r="AJ434" s="55">
        <f>VLOOKUP($BK434,[1]TaxYear2024!$A$2:$J$433,7,FALSE)</f>
        <v>0</v>
      </c>
      <c r="AN434" s="54">
        <f>VLOOKUP($BK434,[1]TaxYear2025!$A$2:$J$433,5,FALSE)</f>
        <v>1.9089</v>
      </c>
      <c r="AO434" s="54">
        <f>VLOOKUP($BK434,[1]TaxYear2025!$A$2:$J$433,6,FALSE)</f>
        <v>0.28999999999999998</v>
      </c>
      <c r="AP434" s="55">
        <f>VLOOKUP($BK434,[1]TaxYear2025!$A$2:$J$433,7,FALSE)</f>
        <v>0</v>
      </c>
      <c r="AQ434" s="56">
        <f t="shared" si="63"/>
        <v>0</v>
      </c>
      <c r="AR434" s="56">
        <f t="shared" si="63"/>
        <v>0</v>
      </c>
      <c r="AS434" s="56">
        <f t="shared" si="63"/>
        <v>0</v>
      </c>
      <c r="AT434" s="57">
        <f t="shared" si="64"/>
        <v>0</v>
      </c>
      <c r="AU434" s="56">
        <f t="shared" si="64"/>
        <v>0</v>
      </c>
      <c r="AV434" s="58">
        <f t="shared" si="64"/>
        <v>0</v>
      </c>
      <c r="AW434" s="56">
        <f t="shared" si="65"/>
        <v>0</v>
      </c>
      <c r="AX434" s="56">
        <f t="shared" si="65"/>
        <v>0</v>
      </c>
      <c r="AY434" s="58">
        <f t="shared" si="65"/>
        <v>0</v>
      </c>
      <c r="AZ434" s="56">
        <f t="shared" si="66"/>
        <v>0</v>
      </c>
      <c r="BA434" s="56">
        <f t="shared" si="66"/>
        <v>0</v>
      </c>
      <c r="BB434" s="58">
        <f t="shared" si="66"/>
        <v>0</v>
      </c>
      <c r="BC434" s="56">
        <f t="shared" si="62"/>
        <v>0</v>
      </c>
      <c r="BD434" s="56">
        <f t="shared" si="62"/>
        <v>0</v>
      </c>
      <c r="BE434" s="58">
        <f t="shared" si="62"/>
        <v>0</v>
      </c>
      <c r="BF434" s="56">
        <f t="shared" si="61"/>
        <v>0</v>
      </c>
      <c r="BG434" s="56">
        <f t="shared" si="61"/>
        <v>1.6363636363636362</v>
      </c>
      <c r="BH434" s="58">
        <f t="shared" si="61"/>
        <v>0</v>
      </c>
      <c r="BJ434" s="18" t="s">
        <v>345</v>
      </c>
      <c r="BK434" s="18" t="str">
        <f t="shared" si="60"/>
        <v>095WILSONMOUNT JULIETWILSON SSD</v>
      </c>
    </row>
    <row r="435" spans="1:63" x14ac:dyDescent="0.25">
      <c r="A435" s="18" t="s">
        <v>346</v>
      </c>
      <c r="B435" s="18" t="s">
        <v>686</v>
      </c>
      <c r="C435" s="18" t="s">
        <v>684</v>
      </c>
      <c r="D435" s="53">
        <f>VLOOKUP($BK435,[1]TaxYear2019!$A$2:$J$433,5,FALSE)</f>
        <v>2.5188999999999999</v>
      </c>
      <c r="E435" s="54">
        <f>VLOOKUP($BK435,[1]TaxYear2019!$A$2:$J$433,6,FALSE)</f>
        <v>0.88219999999999998</v>
      </c>
      <c r="F435" s="55">
        <f>VLOOKUP($BK435,[1]TaxYear2019!$A$2:$J$433,7,FALSE)</f>
        <v>0</v>
      </c>
      <c r="J435" s="54">
        <f>VLOOKUP($BK435,[1]TaxYear2020!$A$2:$J$433,5,FALSE)</f>
        <v>2.5188999999999999</v>
      </c>
      <c r="K435" s="54">
        <f>VLOOKUP($BK435,[1]TaxYear2020!$A$2:$J$433,6,FALSE)</f>
        <v>0.88219999999999998</v>
      </c>
      <c r="L435" s="55">
        <f>VLOOKUP($BK435,[1]TaxYear2020!$A$2:$J$433,7,FALSE)</f>
        <v>0</v>
      </c>
      <c r="M435" s="53">
        <v>1.9089</v>
      </c>
      <c r="N435" s="54">
        <v>0.60270000000000001</v>
      </c>
      <c r="P435" s="54">
        <f>VLOOKUP($BK435,[1]TaxYear2021!$A$2:$J$433,5,FALSE)</f>
        <v>1.9089</v>
      </c>
      <c r="Q435" s="54">
        <f>VLOOKUP($BK435,[1]TaxYear2021!$A$2:$J$433,6,FALSE)</f>
        <v>0.60270000000000001</v>
      </c>
      <c r="R435" s="54">
        <f>VLOOKUP($BK435,[1]TaxYear2021!$A$2:$J$433,7,FALSE)</f>
        <v>0</v>
      </c>
      <c r="V435" s="54">
        <f>VLOOKUP($BK435,[1]TaxYear2022!$A$2:$J$433,5,FALSE)</f>
        <v>1.9089</v>
      </c>
      <c r="W435" s="54">
        <f>VLOOKUP($BK435,[1]TaxYear2022!$A$2:$J$433,6,FALSE)</f>
        <v>0.60270000000000001</v>
      </c>
      <c r="X435" s="55">
        <f>VLOOKUP($BK435,[1]TaxYear2022!$A$2:$J$433,7,FALSE)</f>
        <v>0</v>
      </c>
      <c r="AB435" s="54">
        <f>VLOOKUP($BK435,[1]TaxYear2023!$A$2:$J$433,5,FALSE)</f>
        <v>1.9089</v>
      </c>
      <c r="AC435" s="54">
        <f>VLOOKUP($BK435,[1]TaxYear2023!$A$2:$J$433,6,FALSE)</f>
        <v>0.60270000000000001</v>
      </c>
      <c r="AD435" s="55">
        <f>VLOOKUP($BK435,[1]TaxYear2023!$A$2:$J$433,7,FALSE)</f>
        <v>0</v>
      </c>
      <c r="AH435" s="54">
        <f>VLOOKUP($BK435,[1]TaxYear2024!$A$2:$J$433,5,FALSE)</f>
        <v>1.9089</v>
      </c>
      <c r="AI435" s="54">
        <f>VLOOKUP($BK435,[1]TaxYear2024!$A$2:$J$433,6,FALSE)</f>
        <v>0.60270000000000001</v>
      </c>
      <c r="AJ435" s="55">
        <f>VLOOKUP($BK435,[1]TaxYear2024!$A$2:$J$433,7,FALSE)</f>
        <v>0</v>
      </c>
      <c r="AN435" s="54">
        <f>VLOOKUP($BK435,[1]TaxYear2025!$A$2:$J$433,5,FALSE)</f>
        <v>1.9089</v>
      </c>
      <c r="AO435" s="54">
        <f>VLOOKUP($BK435,[1]TaxYear2025!$A$2:$J$433,6,FALSE)</f>
        <v>0.60270000000000001</v>
      </c>
      <c r="AP435" s="55">
        <f>VLOOKUP($BK435,[1]TaxYear2025!$A$2:$J$433,7,FALSE)</f>
        <v>0</v>
      </c>
      <c r="AQ435" s="56">
        <f t="shared" si="63"/>
        <v>0</v>
      </c>
      <c r="AR435" s="56">
        <f t="shared" si="63"/>
        <v>0</v>
      </c>
      <c r="AS435" s="56">
        <f t="shared" si="63"/>
        <v>0</v>
      </c>
      <c r="AT435" s="57">
        <f t="shared" si="64"/>
        <v>0</v>
      </c>
      <c r="AU435" s="56">
        <f t="shared" si="64"/>
        <v>0</v>
      </c>
      <c r="AV435" s="58">
        <f t="shared" si="64"/>
        <v>0</v>
      </c>
      <c r="AW435" s="56">
        <f t="shared" si="65"/>
        <v>0</v>
      </c>
      <c r="AX435" s="56">
        <f t="shared" si="65"/>
        <v>0</v>
      </c>
      <c r="AY435" s="58">
        <f t="shared" si="65"/>
        <v>0</v>
      </c>
      <c r="AZ435" s="56">
        <f t="shared" si="66"/>
        <v>0</v>
      </c>
      <c r="BA435" s="56">
        <f t="shared" si="66"/>
        <v>0</v>
      </c>
      <c r="BB435" s="58">
        <f t="shared" si="66"/>
        <v>0</v>
      </c>
      <c r="BC435" s="56">
        <f t="shared" si="62"/>
        <v>0</v>
      </c>
      <c r="BD435" s="56">
        <f t="shared" si="62"/>
        <v>0</v>
      </c>
      <c r="BE435" s="58">
        <f t="shared" si="62"/>
        <v>0</v>
      </c>
      <c r="BF435" s="56">
        <f t="shared" si="61"/>
        <v>0</v>
      </c>
      <c r="BG435" s="56">
        <f t="shared" si="61"/>
        <v>0</v>
      </c>
      <c r="BH435" s="58">
        <f t="shared" si="61"/>
        <v>0</v>
      </c>
      <c r="BJ435" s="18" t="s">
        <v>345</v>
      </c>
      <c r="BK435" s="18" t="str">
        <f t="shared" si="60"/>
        <v>095WILSONWATERTOWNWILSON SSD</v>
      </c>
    </row>
    <row r="436" spans="1:63" x14ac:dyDescent="0.25">
      <c r="A436" s="18" t="s">
        <v>346</v>
      </c>
      <c r="C436" s="18" t="s">
        <v>683</v>
      </c>
      <c r="D436" s="53">
        <f>VLOOKUP($BK436,[1]TaxYear2019!$A$2:$J$433,5,FALSE)</f>
        <v>2.5188999999999999</v>
      </c>
      <c r="E436" s="54">
        <f>VLOOKUP($BK436,[1]TaxYear2019!$A$2:$J$433,6,FALSE)</f>
        <v>0</v>
      </c>
      <c r="F436" s="55">
        <f>VLOOKUP($BK436,[1]TaxYear2019!$A$2:$J$433,7,FALSE)</f>
        <v>0.38269999999999998</v>
      </c>
      <c r="J436" s="54">
        <f>VLOOKUP($BK436,[1]TaxYear2020!$A$2:$J$433,5,FALSE)</f>
        <v>2.5188999999999999</v>
      </c>
      <c r="K436" s="54">
        <f>VLOOKUP($BK436,[1]TaxYear2020!$A$2:$J$433,6,FALSE)</f>
        <v>0</v>
      </c>
      <c r="L436" s="55">
        <f>VLOOKUP($BK436,[1]TaxYear2020!$A$2:$J$433,7,FALSE)</f>
        <v>0.38269999999999998</v>
      </c>
      <c r="M436" s="53">
        <v>1.9089</v>
      </c>
      <c r="O436" s="54">
        <v>0.29730000000000001</v>
      </c>
      <c r="P436" s="54">
        <f>VLOOKUP($BK436,[1]TaxYear2021!$A$2:$J$433,5,FALSE)</f>
        <v>1.9089</v>
      </c>
      <c r="Q436" s="54">
        <f>VLOOKUP($BK436,[1]TaxYear2021!$A$2:$J$433,6,FALSE)</f>
        <v>0</v>
      </c>
      <c r="R436" s="54">
        <f>VLOOKUP($BK436,[1]TaxYear2021!$A$2:$J$433,7,FALSE)</f>
        <v>0.29730000000000001</v>
      </c>
      <c r="V436" s="54">
        <f>VLOOKUP($BK436,[1]TaxYear2022!$A$2:$J$433,5,FALSE)</f>
        <v>1.9089</v>
      </c>
      <c r="W436" s="54">
        <f>VLOOKUP($BK436,[1]TaxYear2022!$A$2:$J$433,6,FALSE)</f>
        <v>0</v>
      </c>
      <c r="X436" s="55">
        <f>VLOOKUP($BK436,[1]TaxYear2022!$A$2:$J$433,7,FALSE)</f>
        <v>0.29730000000000001</v>
      </c>
      <c r="AB436" s="54">
        <f>VLOOKUP($BK436,[1]TaxYear2023!$A$2:$J$433,5,FALSE)</f>
        <v>1.9089</v>
      </c>
      <c r="AC436" s="54">
        <f>VLOOKUP($BK436,[1]TaxYear2023!$A$2:$J$433,6,FALSE)</f>
        <v>0</v>
      </c>
      <c r="AD436" s="55">
        <f>VLOOKUP($BK436,[1]TaxYear2023!$A$2:$J$433,7,FALSE)</f>
        <v>0.29730000000000001</v>
      </c>
      <c r="AH436" s="54">
        <f>VLOOKUP($BK436,[1]TaxYear2024!$A$2:$J$433,5,FALSE)</f>
        <v>1.9089</v>
      </c>
      <c r="AI436" s="54">
        <f>VLOOKUP($BK436,[1]TaxYear2024!$A$2:$J$433,6,FALSE)</f>
        <v>0</v>
      </c>
      <c r="AJ436" s="55">
        <f>VLOOKUP($BK436,[1]TaxYear2024!$A$2:$J$433,7,FALSE)</f>
        <v>0.29730000000000001</v>
      </c>
      <c r="AN436" s="54">
        <f>VLOOKUP($BK436,[1]TaxYear2025!$A$2:$J$433,5,FALSE)</f>
        <v>1.9089</v>
      </c>
      <c r="AO436" s="54">
        <f>VLOOKUP($BK436,[1]TaxYear2025!$A$2:$J$433,6,FALSE)</f>
        <v>0</v>
      </c>
      <c r="AP436" s="55">
        <f>VLOOKUP($BK436,[1]TaxYear2025!$A$2:$J$433,7,FALSE)</f>
        <v>0.29730000000000001</v>
      </c>
      <c r="AQ436" s="56">
        <f t="shared" si="63"/>
        <v>0</v>
      </c>
      <c r="AR436" s="56">
        <f t="shared" si="63"/>
        <v>0</v>
      </c>
      <c r="AS436" s="56">
        <f t="shared" si="63"/>
        <v>0</v>
      </c>
      <c r="AT436" s="57">
        <f t="shared" si="64"/>
        <v>0</v>
      </c>
      <c r="AU436" s="56">
        <f t="shared" si="64"/>
        <v>0</v>
      </c>
      <c r="AV436" s="58">
        <f t="shared" si="64"/>
        <v>0</v>
      </c>
      <c r="AW436" s="56">
        <f t="shared" si="65"/>
        <v>0</v>
      </c>
      <c r="AX436" s="56">
        <f t="shared" si="65"/>
        <v>0</v>
      </c>
      <c r="AY436" s="58">
        <f t="shared" si="65"/>
        <v>0</v>
      </c>
      <c r="AZ436" s="56">
        <f t="shared" si="66"/>
        <v>0</v>
      </c>
      <c r="BA436" s="56">
        <f t="shared" si="66"/>
        <v>0</v>
      </c>
      <c r="BB436" s="58">
        <f t="shared" si="66"/>
        <v>0</v>
      </c>
      <c r="BC436" s="56">
        <f t="shared" si="62"/>
        <v>0</v>
      </c>
      <c r="BD436" s="56">
        <f t="shared" si="62"/>
        <v>0</v>
      </c>
      <c r="BE436" s="58">
        <f t="shared" si="62"/>
        <v>0</v>
      </c>
      <c r="BF436" s="56">
        <f t="shared" si="61"/>
        <v>0</v>
      </c>
      <c r="BG436" s="56">
        <f t="shared" si="61"/>
        <v>0</v>
      </c>
      <c r="BH436" s="58">
        <f t="shared" si="61"/>
        <v>0</v>
      </c>
      <c r="BJ436" s="18" t="s">
        <v>345</v>
      </c>
      <c r="BK436" s="18" t="str">
        <f t="shared" si="60"/>
        <v>095WILSONLEBANON SSD</v>
      </c>
    </row>
    <row r="437" spans="1:63" x14ac:dyDescent="0.25">
      <c r="A437" s="18" t="s">
        <v>346</v>
      </c>
      <c r="D437" s="53">
        <f>VLOOKUP($BK437,[1]TaxYear2019!$A$2:$J$433,5,FALSE)</f>
        <v>2.5188999999999999</v>
      </c>
      <c r="E437" s="54">
        <f>VLOOKUP($BK437,[1]TaxYear2019!$A$2:$J$433,6,FALSE)</f>
        <v>0</v>
      </c>
      <c r="F437" s="55">
        <f>VLOOKUP($BK437,[1]TaxYear2019!$A$2:$J$433,7,FALSE)</f>
        <v>0</v>
      </c>
      <c r="J437" s="54">
        <f>VLOOKUP($BK437,[1]TaxYear2020!$A$2:$J$433,5,FALSE)</f>
        <v>2.5188999999999999</v>
      </c>
      <c r="K437" s="54">
        <f>VLOOKUP($BK437,[1]TaxYear2020!$A$2:$J$433,6,FALSE)</f>
        <v>0</v>
      </c>
      <c r="L437" s="55">
        <f>VLOOKUP($BK437,[1]TaxYear2020!$A$2:$J$433,7,FALSE)</f>
        <v>0</v>
      </c>
      <c r="M437" s="53">
        <v>1.9089</v>
      </c>
      <c r="P437" s="54">
        <f>[1]TaxYear2021!E434</f>
        <v>1.9089</v>
      </c>
      <c r="Q437" s="54">
        <f>[1]TaxYear2021!F434</f>
        <v>0</v>
      </c>
      <c r="R437" s="54">
        <f>[1]TaxYear2021!G434</f>
        <v>0</v>
      </c>
      <c r="V437" s="54">
        <f>VLOOKUP($BK437,[1]TaxYear2022!$A$2:$J$433,5,FALSE)</f>
        <v>1.9089</v>
      </c>
      <c r="W437" s="54">
        <f>VLOOKUP($BK437,[1]TaxYear2022!$A$2:$J$433,6,FALSE)</f>
        <v>0</v>
      </c>
      <c r="X437" s="55">
        <f>VLOOKUP($BK437,[1]TaxYear2022!$A$2:$J$433,7,FALSE)</f>
        <v>0</v>
      </c>
      <c r="AB437" s="54">
        <f>VLOOKUP($BK437,[1]TaxYear2023!$A$2:$J$433,5,FALSE)</f>
        <v>1.9089</v>
      </c>
      <c r="AC437" s="54">
        <f>VLOOKUP($BK437,[1]TaxYear2023!$A$2:$J$433,6,FALSE)</f>
        <v>0</v>
      </c>
      <c r="AD437" s="55">
        <f>VLOOKUP($BK437,[1]TaxYear2023!$A$2:$J$433,7,FALSE)</f>
        <v>0</v>
      </c>
      <c r="AH437" s="54">
        <f>VLOOKUP($BK437,[1]TaxYear2024!$A$2:$J$433,5,FALSE)</f>
        <v>1.9089</v>
      </c>
      <c r="AI437" s="54">
        <f>VLOOKUP($BK437,[1]TaxYear2024!$A$2:$J$433,6,FALSE)</f>
        <v>0</v>
      </c>
      <c r="AJ437" s="55">
        <f>VLOOKUP($BK437,[1]TaxYear2024!$A$2:$J$433,7,FALSE)</f>
        <v>0</v>
      </c>
      <c r="AN437" s="54">
        <f>VLOOKUP($BK437,[1]TaxYear2025!$A$2:$J$433,5,FALSE)</f>
        <v>1.9089</v>
      </c>
      <c r="AO437" s="54">
        <f>VLOOKUP($BK437,[1]TaxYear2025!$A$2:$J$433,6,FALSE)</f>
        <v>0</v>
      </c>
      <c r="AP437" s="55">
        <f>VLOOKUP($BK437,[1]TaxYear2025!$A$2:$J$433,7,FALSE)</f>
        <v>0</v>
      </c>
      <c r="AQ437" s="56">
        <f t="shared" si="63"/>
        <v>0</v>
      </c>
      <c r="AR437" s="56">
        <f t="shared" si="63"/>
        <v>0</v>
      </c>
      <c r="AS437" s="56">
        <f t="shared" si="63"/>
        <v>0</v>
      </c>
      <c r="AT437" s="57">
        <f t="shared" si="64"/>
        <v>0</v>
      </c>
      <c r="AU437" s="56">
        <f t="shared" si="64"/>
        <v>0</v>
      </c>
      <c r="AV437" s="58">
        <f t="shared" si="64"/>
        <v>0</v>
      </c>
      <c r="AW437" s="56">
        <f t="shared" si="65"/>
        <v>0</v>
      </c>
      <c r="AX437" s="56">
        <f t="shared" si="65"/>
        <v>0</v>
      </c>
      <c r="AY437" s="58">
        <f t="shared" si="65"/>
        <v>0</v>
      </c>
      <c r="AZ437" s="56">
        <f t="shared" si="66"/>
        <v>0</v>
      </c>
      <c r="BA437" s="56">
        <f t="shared" si="66"/>
        <v>0</v>
      </c>
      <c r="BB437" s="58">
        <f t="shared" si="66"/>
        <v>0</v>
      </c>
      <c r="BC437" s="56">
        <f t="shared" si="62"/>
        <v>0</v>
      </c>
      <c r="BD437" s="56">
        <f t="shared" si="62"/>
        <v>0</v>
      </c>
      <c r="BE437" s="58">
        <f t="shared" si="62"/>
        <v>0</v>
      </c>
      <c r="BF437" s="56">
        <f t="shared" si="61"/>
        <v>0</v>
      </c>
      <c r="BG437" s="56">
        <f t="shared" si="61"/>
        <v>0</v>
      </c>
      <c r="BH437" s="58">
        <f t="shared" si="61"/>
        <v>0</v>
      </c>
      <c r="BJ437" s="18" t="s">
        <v>345</v>
      </c>
      <c r="BK437" s="18" t="str">
        <f t="shared" si="60"/>
        <v>095WILSON</v>
      </c>
    </row>
    <row r="439" spans="1:63" x14ac:dyDescent="0.25">
      <c r="A439" s="67" t="s">
        <v>687</v>
      </c>
    </row>
  </sheetData>
  <conditionalFormatting sqref="AQ4:BH437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scale="21" fitToHeight="0" orientation="landscape" verticalDpi="300" r:id="rId1"/>
  <headerFooter>
    <oddHeader>&amp;F</oddHead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B01C8-4E9F-4230-8C24-37960D839BBE}">
  <dimension ref="A1:D383"/>
  <sheetViews>
    <sheetView topLeftCell="A344" workbookViewId="0">
      <selection activeCell="H340" sqref="H340"/>
    </sheetView>
  </sheetViews>
  <sheetFormatPr defaultRowHeight="15" x14ac:dyDescent="0.25"/>
  <cols>
    <col min="1" max="1" width="18.5703125" bestFit="1" customWidth="1"/>
    <col min="2" max="2" width="22.140625" style="79" bestFit="1" customWidth="1"/>
    <col min="3" max="3" width="17.140625" bestFit="1" customWidth="1"/>
    <col min="4" max="4" width="25.7109375" bestFit="1" customWidth="1"/>
  </cols>
  <sheetData>
    <row r="1" spans="1:4" x14ac:dyDescent="0.25">
      <c r="A1" s="71" t="s">
        <v>697</v>
      </c>
      <c r="B1" s="72" t="s">
        <v>698</v>
      </c>
      <c r="C1" s="73" t="s">
        <v>699</v>
      </c>
      <c r="D1" s="73" t="s">
        <v>700</v>
      </c>
    </row>
    <row r="2" spans="1:4" hidden="1" x14ac:dyDescent="0.25">
      <c r="A2" s="74">
        <v>2022</v>
      </c>
      <c r="B2" s="75">
        <v>10155</v>
      </c>
      <c r="C2" s="76">
        <v>2521236312</v>
      </c>
      <c r="D2" s="77">
        <v>231751884</v>
      </c>
    </row>
    <row r="3" spans="1:4" hidden="1" x14ac:dyDescent="0.25">
      <c r="A3" s="78" t="s">
        <v>701</v>
      </c>
      <c r="B3" s="79">
        <v>121</v>
      </c>
      <c r="C3" s="80">
        <v>9521203</v>
      </c>
      <c r="D3" s="80">
        <v>6257507</v>
      </c>
    </row>
    <row r="4" spans="1:4" hidden="1" x14ac:dyDescent="0.25">
      <c r="A4" s="78" t="s">
        <v>702</v>
      </c>
      <c r="B4" s="79">
        <v>170</v>
      </c>
      <c r="C4" s="80">
        <v>3472706</v>
      </c>
      <c r="D4" s="80">
        <v>1011664</v>
      </c>
    </row>
    <row r="5" spans="1:4" hidden="1" x14ac:dyDescent="0.25">
      <c r="A5" s="78" t="s">
        <v>703</v>
      </c>
      <c r="B5" s="79" t="s">
        <v>704</v>
      </c>
      <c r="C5" s="80" t="s">
        <v>704</v>
      </c>
      <c r="D5" s="80" t="s">
        <v>704</v>
      </c>
    </row>
    <row r="6" spans="1:4" hidden="1" x14ac:dyDescent="0.25">
      <c r="A6" s="78" t="s">
        <v>705</v>
      </c>
      <c r="B6" s="79" t="s">
        <v>704</v>
      </c>
      <c r="C6" s="80" t="s">
        <v>704</v>
      </c>
      <c r="D6" s="80" t="s">
        <v>704</v>
      </c>
    </row>
    <row r="7" spans="1:4" hidden="1" x14ac:dyDescent="0.25">
      <c r="A7" s="78" t="s">
        <v>706</v>
      </c>
      <c r="B7" s="79">
        <v>186</v>
      </c>
      <c r="C7" s="80">
        <v>606381577</v>
      </c>
      <c r="D7" s="80">
        <v>4211760</v>
      </c>
    </row>
    <row r="8" spans="1:4" hidden="1" x14ac:dyDescent="0.25">
      <c r="A8" s="78" t="s">
        <v>707</v>
      </c>
      <c r="B8" s="79">
        <v>139</v>
      </c>
      <c r="C8" s="80">
        <v>8598212</v>
      </c>
      <c r="D8" s="80">
        <v>750671</v>
      </c>
    </row>
    <row r="9" spans="1:4" hidden="1" x14ac:dyDescent="0.25">
      <c r="A9" s="78" t="s">
        <v>708</v>
      </c>
      <c r="B9" s="79" t="s">
        <v>704</v>
      </c>
      <c r="C9" s="80" t="s">
        <v>704</v>
      </c>
      <c r="D9" s="80" t="s">
        <v>704</v>
      </c>
    </row>
    <row r="10" spans="1:4" hidden="1" x14ac:dyDescent="0.25">
      <c r="A10" s="78" t="s">
        <v>709</v>
      </c>
      <c r="B10" s="79" t="s">
        <v>704</v>
      </c>
      <c r="C10" s="80" t="s">
        <v>704</v>
      </c>
      <c r="D10" s="80" t="s">
        <v>704</v>
      </c>
    </row>
    <row r="11" spans="1:4" hidden="1" x14ac:dyDescent="0.25">
      <c r="A11" s="78" t="s">
        <v>710</v>
      </c>
      <c r="B11" s="79">
        <v>70</v>
      </c>
      <c r="C11" s="80">
        <v>541791</v>
      </c>
      <c r="D11" s="80">
        <v>334309</v>
      </c>
    </row>
    <row r="12" spans="1:4" hidden="1" x14ac:dyDescent="0.25">
      <c r="A12" s="78" t="s">
        <v>711</v>
      </c>
      <c r="B12" s="79">
        <v>64</v>
      </c>
      <c r="C12" s="80">
        <v>516467</v>
      </c>
      <c r="D12" s="80">
        <v>121224</v>
      </c>
    </row>
    <row r="13" spans="1:4" hidden="1" x14ac:dyDescent="0.25">
      <c r="A13" s="78" t="s">
        <v>712</v>
      </c>
      <c r="B13" s="79">
        <v>81</v>
      </c>
      <c r="C13" s="80">
        <v>915138</v>
      </c>
      <c r="D13" s="80">
        <v>243097</v>
      </c>
    </row>
    <row r="14" spans="1:4" hidden="1" x14ac:dyDescent="0.25">
      <c r="A14" s="78" t="s">
        <v>713</v>
      </c>
      <c r="B14" s="79">
        <v>52</v>
      </c>
      <c r="C14" s="80">
        <v>28096</v>
      </c>
      <c r="D14" s="80">
        <v>28096</v>
      </c>
    </row>
    <row r="15" spans="1:4" hidden="1" x14ac:dyDescent="0.25">
      <c r="A15" s="78" t="s">
        <v>714</v>
      </c>
      <c r="B15" s="79">
        <v>105</v>
      </c>
      <c r="C15" s="80">
        <v>600653</v>
      </c>
      <c r="D15" s="80">
        <v>295674</v>
      </c>
    </row>
    <row r="16" spans="1:4" hidden="1" x14ac:dyDescent="0.25">
      <c r="A16" s="78" t="s">
        <v>715</v>
      </c>
      <c r="B16" s="79" t="s">
        <v>704</v>
      </c>
      <c r="C16" s="80" t="s">
        <v>704</v>
      </c>
      <c r="D16" s="80" t="s">
        <v>704</v>
      </c>
    </row>
    <row r="17" spans="1:4" hidden="1" x14ac:dyDescent="0.25">
      <c r="A17" s="78" t="s">
        <v>716</v>
      </c>
      <c r="B17" s="79">
        <v>116</v>
      </c>
      <c r="C17" s="80">
        <v>776681752</v>
      </c>
      <c r="D17" s="80">
        <v>3884743</v>
      </c>
    </row>
    <row r="18" spans="1:4" hidden="1" x14ac:dyDescent="0.25">
      <c r="A18" s="78" t="s">
        <v>717</v>
      </c>
      <c r="B18" s="79">
        <v>93</v>
      </c>
      <c r="C18" s="80">
        <v>4028079</v>
      </c>
      <c r="D18" s="80">
        <v>522263</v>
      </c>
    </row>
    <row r="19" spans="1:4" hidden="1" x14ac:dyDescent="0.25">
      <c r="A19" s="78" t="s">
        <v>718</v>
      </c>
      <c r="B19" s="79">
        <v>89</v>
      </c>
      <c r="C19" s="80">
        <v>1870586</v>
      </c>
      <c r="D19" s="80">
        <v>1500464</v>
      </c>
    </row>
    <row r="20" spans="1:4" hidden="1" x14ac:dyDescent="0.25">
      <c r="A20" s="78" t="s">
        <v>719</v>
      </c>
      <c r="B20" s="79">
        <v>814</v>
      </c>
      <c r="C20" s="80">
        <v>238404762</v>
      </c>
      <c r="D20" s="80">
        <v>30405123</v>
      </c>
    </row>
    <row r="21" spans="1:4" hidden="1" x14ac:dyDescent="0.25">
      <c r="A21" s="78" t="s">
        <v>720</v>
      </c>
      <c r="B21" s="79">
        <v>60</v>
      </c>
      <c r="C21" s="80">
        <v>4297147</v>
      </c>
      <c r="D21" s="80">
        <v>2725615</v>
      </c>
    </row>
    <row r="22" spans="1:4" hidden="1" x14ac:dyDescent="0.25">
      <c r="A22" s="78" t="s">
        <v>721</v>
      </c>
      <c r="B22" s="79">
        <v>63</v>
      </c>
      <c r="C22" s="80">
        <v>6240804</v>
      </c>
      <c r="D22" s="80">
        <v>232349</v>
      </c>
    </row>
    <row r="23" spans="1:4" hidden="1" x14ac:dyDescent="0.25">
      <c r="A23" s="78" t="s">
        <v>722</v>
      </c>
      <c r="B23" s="79">
        <v>94</v>
      </c>
      <c r="C23" s="80">
        <v>14417415</v>
      </c>
      <c r="D23" s="80">
        <v>8473743</v>
      </c>
    </row>
    <row r="24" spans="1:4" hidden="1" x14ac:dyDescent="0.25">
      <c r="A24" s="78" t="s">
        <v>723</v>
      </c>
      <c r="B24" s="79">
        <v>93</v>
      </c>
      <c r="C24" s="80">
        <v>563461</v>
      </c>
      <c r="D24" s="80">
        <v>168670</v>
      </c>
    </row>
    <row r="25" spans="1:4" hidden="1" x14ac:dyDescent="0.25">
      <c r="A25" s="78" t="s">
        <v>724</v>
      </c>
      <c r="B25" s="79">
        <v>70</v>
      </c>
      <c r="C25" s="80">
        <v>4587648</v>
      </c>
      <c r="D25" s="80">
        <v>250771</v>
      </c>
    </row>
    <row r="26" spans="1:4" hidden="1" x14ac:dyDescent="0.25">
      <c r="A26" s="78" t="s">
        <v>725</v>
      </c>
      <c r="B26" s="79">
        <v>48</v>
      </c>
      <c r="C26" s="80">
        <v>199094</v>
      </c>
      <c r="D26" s="80">
        <v>181242</v>
      </c>
    </row>
    <row r="27" spans="1:4" hidden="1" x14ac:dyDescent="0.25">
      <c r="A27" s="78" t="s">
        <v>726</v>
      </c>
      <c r="B27" s="79">
        <v>88</v>
      </c>
      <c r="C27" s="80">
        <v>3588735</v>
      </c>
      <c r="D27" s="80">
        <v>1606316</v>
      </c>
    </row>
    <row r="28" spans="1:4" hidden="1" x14ac:dyDescent="0.25">
      <c r="A28" s="78" t="s">
        <v>727</v>
      </c>
      <c r="B28" s="79">
        <v>86</v>
      </c>
      <c r="C28" s="80">
        <v>11235604</v>
      </c>
      <c r="D28" s="80">
        <v>551001</v>
      </c>
    </row>
    <row r="29" spans="1:4" hidden="1" x14ac:dyDescent="0.25">
      <c r="A29" s="78" t="s">
        <v>728</v>
      </c>
      <c r="B29" s="79">
        <v>59</v>
      </c>
      <c r="C29" s="80">
        <v>875942</v>
      </c>
      <c r="D29" s="80">
        <v>457518</v>
      </c>
    </row>
    <row r="30" spans="1:4" hidden="1" x14ac:dyDescent="0.25">
      <c r="A30" s="78" t="s">
        <v>729</v>
      </c>
      <c r="B30" s="79">
        <v>75</v>
      </c>
      <c r="C30" s="80">
        <v>469211</v>
      </c>
      <c r="D30" s="80">
        <v>253667</v>
      </c>
    </row>
    <row r="31" spans="1:4" hidden="1" x14ac:dyDescent="0.25">
      <c r="A31" s="78" t="s">
        <v>730</v>
      </c>
      <c r="B31" s="79">
        <v>91</v>
      </c>
      <c r="C31" s="80">
        <v>2429086</v>
      </c>
      <c r="D31" s="80">
        <v>698388</v>
      </c>
    </row>
    <row r="32" spans="1:4" hidden="1" x14ac:dyDescent="0.25">
      <c r="A32" s="78" t="s">
        <v>731</v>
      </c>
      <c r="B32" s="79" t="s">
        <v>704</v>
      </c>
      <c r="C32" s="80" t="s">
        <v>704</v>
      </c>
      <c r="D32" s="80" t="s">
        <v>704</v>
      </c>
    </row>
    <row r="33" spans="1:4" hidden="1" x14ac:dyDescent="0.25">
      <c r="A33" s="78" t="s">
        <v>732</v>
      </c>
      <c r="B33" s="79">
        <v>66</v>
      </c>
      <c r="C33" s="80">
        <v>4255087</v>
      </c>
      <c r="D33" s="80">
        <v>662318</v>
      </c>
    </row>
    <row r="34" spans="1:4" hidden="1" x14ac:dyDescent="0.25">
      <c r="A34" s="78" t="s">
        <v>733</v>
      </c>
      <c r="B34" s="79">
        <v>427</v>
      </c>
      <c r="C34" s="80">
        <v>18981902</v>
      </c>
      <c r="D34" s="80">
        <v>8953526</v>
      </c>
    </row>
    <row r="35" spans="1:4" hidden="1" x14ac:dyDescent="0.25">
      <c r="A35" s="78" t="s">
        <v>734</v>
      </c>
      <c r="B35" s="79" t="s">
        <v>704</v>
      </c>
      <c r="C35" s="80" t="s">
        <v>704</v>
      </c>
      <c r="D35" s="80" t="s">
        <v>704</v>
      </c>
    </row>
    <row r="36" spans="1:4" hidden="1" x14ac:dyDescent="0.25">
      <c r="A36" s="78" t="s">
        <v>735</v>
      </c>
      <c r="B36" s="79">
        <v>80</v>
      </c>
      <c r="C36" s="80">
        <v>933274</v>
      </c>
      <c r="D36" s="80">
        <v>231655</v>
      </c>
    </row>
    <row r="37" spans="1:4" hidden="1" x14ac:dyDescent="0.25">
      <c r="A37" s="78" t="s">
        <v>736</v>
      </c>
      <c r="B37" s="79" t="s">
        <v>704</v>
      </c>
      <c r="C37" s="80" t="s">
        <v>704</v>
      </c>
      <c r="D37" s="80" t="s">
        <v>704</v>
      </c>
    </row>
    <row r="38" spans="1:4" hidden="1" x14ac:dyDescent="0.25">
      <c r="A38" s="78" t="s">
        <v>737</v>
      </c>
      <c r="B38" s="79" t="s">
        <v>704</v>
      </c>
      <c r="C38" s="80" t="s">
        <v>704</v>
      </c>
      <c r="D38" s="80" t="s">
        <v>704</v>
      </c>
    </row>
    <row r="39" spans="1:4" hidden="1" x14ac:dyDescent="0.25">
      <c r="A39" s="78" t="s">
        <v>738</v>
      </c>
      <c r="B39" s="79">
        <v>51</v>
      </c>
      <c r="C39" s="80">
        <v>16608269</v>
      </c>
      <c r="D39" s="80">
        <v>53514</v>
      </c>
    </row>
    <row r="40" spans="1:4" hidden="1" x14ac:dyDescent="0.25">
      <c r="A40" s="78" t="s">
        <v>739</v>
      </c>
      <c r="B40" s="79">
        <v>99</v>
      </c>
      <c r="C40" s="80">
        <v>5848425</v>
      </c>
      <c r="D40" s="80">
        <v>4035252</v>
      </c>
    </row>
    <row r="41" spans="1:4" hidden="1" x14ac:dyDescent="0.25">
      <c r="A41" s="78" t="s">
        <v>740</v>
      </c>
      <c r="B41" s="79" t="s">
        <v>704</v>
      </c>
      <c r="C41" s="80" t="s">
        <v>704</v>
      </c>
      <c r="D41" s="80" t="s">
        <v>704</v>
      </c>
    </row>
    <row r="42" spans="1:4" hidden="1" x14ac:dyDescent="0.25">
      <c r="A42" s="78" t="s">
        <v>741</v>
      </c>
      <c r="B42" s="79">
        <v>84</v>
      </c>
      <c r="C42" s="80">
        <v>1946859</v>
      </c>
      <c r="D42" s="80">
        <v>596919</v>
      </c>
    </row>
    <row r="43" spans="1:4" hidden="1" x14ac:dyDescent="0.25">
      <c r="A43" s="78" t="s">
        <v>742</v>
      </c>
      <c r="B43" s="79" t="s">
        <v>704</v>
      </c>
      <c r="C43" s="80" t="s">
        <v>704</v>
      </c>
      <c r="D43" s="80" t="s">
        <v>704</v>
      </c>
    </row>
    <row r="44" spans="1:4" hidden="1" x14ac:dyDescent="0.25">
      <c r="A44" s="78" t="s">
        <v>743</v>
      </c>
      <c r="B44" s="79" t="s">
        <v>704</v>
      </c>
      <c r="C44" s="80" t="s">
        <v>704</v>
      </c>
      <c r="D44" s="80" t="s">
        <v>704</v>
      </c>
    </row>
    <row r="45" spans="1:4" hidden="1" x14ac:dyDescent="0.25">
      <c r="A45" s="78" t="s">
        <v>744</v>
      </c>
      <c r="B45" s="79" t="s">
        <v>704</v>
      </c>
      <c r="C45" s="80" t="s">
        <v>704</v>
      </c>
      <c r="D45" s="80" t="s">
        <v>704</v>
      </c>
    </row>
    <row r="46" spans="1:4" hidden="1" x14ac:dyDescent="0.25">
      <c r="A46" s="78" t="s">
        <v>745</v>
      </c>
      <c r="B46" s="79">
        <v>59</v>
      </c>
      <c r="C46" s="80">
        <v>6091422</v>
      </c>
      <c r="D46" s="80">
        <v>4198020</v>
      </c>
    </row>
    <row r="47" spans="1:4" hidden="1" x14ac:dyDescent="0.25">
      <c r="A47" s="78" t="s">
        <v>746</v>
      </c>
      <c r="B47" s="79" t="s">
        <v>704</v>
      </c>
      <c r="C47" s="80" t="s">
        <v>704</v>
      </c>
      <c r="D47" s="80" t="s">
        <v>704</v>
      </c>
    </row>
    <row r="48" spans="1:4" hidden="1" x14ac:dyDescent="0.25">
      <c r="A48" s="78" t="s">
        <v>747</v>
      </c>
      <c r="B48" s="79">
        <v>506</v>
      </c>
      <c r="C48" s="80">
        <v>85774333</v>
      </c>
      <c r="D48" s="80">
        <v>20567779</v>
      </c>
    </row>
    <row r="49" spans="1:4" hidden="1" x14ac:dyDescent="0.25">
      <c r="A49" s="78" t="s">
        <v>748</v>
      </c>
      <c r="B49" s="79" t="s">
        <v>704</v>
      </c>
      <c r="C49" s="80" t="s">
        <v>704</v>
      </c>
      <c r="D49" s="80" t="s">
        <v>704</v>
      </c>
    </row>
    <row r="50" spans="1:4" hidden="1" x14ac:dyDescent="0.25">
      <c r="A50" s="78" t="s">
        <v>749</v>
      </c>
      <c r="B50" s="79">
        <v>176</v>
      </c>
      <c r="C50" s="80">
        <v>1892125</v>
      </c>
      <c r="D50" s="80">
        <v>323627</v>
      </c>
    </row>
    <row r="51" spans="1:4" hidden="1" x14ac:dyDescent="0.25">
      <c r="A51" s="78" t="s">
        <v>750</v>
      </c>
      <c r="B51" s="79">
        <v>55</v>
      </c>
      <c r="C51" s="80">
        <v>280149</v>
      </c>
      <c r="D51" s="80">
        <v>154863</v>
      </c>
    </row>
    <row r="52" spans="1:4" hidden="1" x14ac:dyDescent="0.25">
      <c r="A52" s="78" t="s">
        <v>751</v>
      </c>
      <c r="B52" s="79">
        <v>140</v>
      </c>
      <c r="C52" s="80">
        <v>6463021</v>
      </c>
      <c r="D52" s="80">
        <v>2404050</v>
      </c>
    </row>
    <row r="53" spans="1:4" hidden="1" x14ac:dyDescent="0.25">
      <c r="A53" s="78" t="s">
        <v>752</v>
      </c>
      <c r="B53" s="79">
        <v>98</v>
      </c>
      <c r="C53" s="80">
        <v>56535427</v>
      </c>
      <c r="D53" s="80">
        <v>1531521</v>
      </c>
    </row>
    <row r="54" spans="1:4" hidden="1" x14ac:dyDescent="0.25">
      <c r="A54" s="78" t="s">
        <v>753</v>
      </c>
      <c r="B54" s="79" t="s">
        <v>704</v>
      </c>
      <c r="C54" s="80" t="s">
        <v>704</v>
      </c>
      <c r="D54" s="80" t="s">
        <v>704</v>
      </c>
    </row>
    <row r="55" spans="1:4" hidden="1" x14ac:dyDescent="0.25">
      <c r="A55" s="78" t="s">
        <v>754</v>
      </c>
      <c r="B55" s="79">
        <v>194</v>
      </c>
      <c r="C55" s="80">
        <v>18723436</v>
      </c>
      <c r="D55" s="80">
        <v>833466</v>
      </c>
    </row>
    <row r="56" spans="1:4" hidden="1" x14ac:dyDescent="0.25">
      <c r="A56" s="78" t="s">
        <v>755</v>
      </c>
      <c r="B56" s="79" t="s">
        <v>704</v>
      </c>
      <c r="C56" s="80" t="s">
        <v>704</v>
      </c>
      <c r="D56" s="80" t="s">
        <v>704</v>
      </c>
    </row>
    <row r="57" spans="1:4" hidden="1" x14ac:dyDescent="0.25">
      <c r="A57" s="78" t="s">
        <v>756</v>
      </c>
      <c r="B57" s="79" t="s">
        <v>704</v>
      </c>
      <c r="C57" s="80" t="s">
        <v>704</v>
      </c>
      <c r="D57" s="80" t="s">
        <v>704</v>
      </c>
    </row>
    <row r="58" spans="1:4" hidden="1" x14ac:dyDescent="0.25">
      <c r="A58" s="78" t="s">
        <v>757</v>
      </c>
      <c r="B58" s="79">
        <v>178</v>
      </c>
      <c r="C58" s="80">
        <v>8197358</v>
      </c>
      <c r="D58" s="80">
        <v>4457433</v>
      </c>
    </row>
    <row r="59" spans="1:4" hidden="1" x14ac:dyDescent="0.25">
      <c r="A59" s="78" t="s">
        <v>758</v>
      </c>
      <c r="B59" s="79">
        <v>137</v>
      </c>
      <c r="C59" s="80">
        <v>5165083</v>
      </c>
      <c r="D59" s="80">
        <v>538118</v>
      </c>
    </row>
    <row r="60" spans="1:4" hidden="1" x14ac:dyDescent="0.25">
      <c r="A60" s="78" t="s">
        <v>759</v>
      </c>
      <c r="B60" s="79">
        <v>94</v>
      </c>
      <c r="C60" s="80">
        <v>1833897</v>
      </c>
      <c r="D60" s="80">
        <v>1098263</v>
      </c>
    </row>
    <row r="61" spans="1:4" hidden="1" x14ac:dyDescent="0.25">
      <c r="A61" s="78" t="s">
        <v>760</v>
      </c>
      <c r="B61" s="79" t="s">
        <v>704</v>
      </c>
      <c r="C61" s="80" t="s">
        <v>704</v>
      </c>
      <c r="D61" s="80" t="s">
        <v>704</v>
      </c>
    </row>
    <row r="62" spans="1:4" hidden="1" x14ac:dyDescent="0.25">
      <c r="A62" s="78" t="s">
        <v>761</v>
      </c>
      <c r="B62" s="79">
        <v>110</v>
      </c>
      <c r="C62" s="80">
        <v>3836095</v>
      </c>
      <c r="D62" s="80">
        <v>154139</v>
      </c>
    </row>
    <row r="63" spans="1:4" hidden="1" x14ac:dyDescent="0.25">
      <c r="A63" s="78" t="s">
        <v>762</v>
      </c>
      <c r="B63" s="79">
        <v>195</v>
      </c>
      <c r="C63" s="80">
        <v>5342842</v>
      </c>
      <c r="D63" s="80">
        <v>4268514</v>
      </c>
    </row>
    <row r="64" spans="1:4" hidden="1" x14ac:dyDescent="0.25">
      <c r="A64" s="78" t="s">
        <v>763</v>
      </c>
      <c r="B64" s="79" t="s">
        <v>704</v>
      </c>
      <c r="C64" s="80" t="s">
        <v>704</v>
      </c>
      <c r="D64" s="80" t="s">
        <v>704</v>
      </c>
    </row>
    <row r="65" spans="1:4" hidden="1" x14ac:dyDescent="0.25">
      <c r="A65" s="78" t="s">
        <v>764</v>
      </c>
      <c r="B65" s="79" t="s">
        <v>704</v>
      </c>
      <c r="C65" s="80" t="s">
        <v>704</v>
      </c>
      <c r="D65" s="80" t="s">
        <v>704</v>
      </c>
    </row>
    <row r="66" spans="1:4" hidden="1" x14ac:dyDescent="0.25">
      <c r="A66" s="78" t="s">
        <v>765</v>
      </c>
      <c r="B66" s="79" t="s">
        <v>704</v>
      </c>
      <c r="C66" s="80" t="s">
        <v>704</v>
      </c>
      <c r="D66" s="80" t="s">
        <v>704</v>
      </c>
    </row>
    <row r="67" spans="1:4" hidden="1" x14ac:dyDescent="0.25">
      <c r="A67" s="78" t="s">
        <v>766</v>
      </c>
      <c r="B67" s="79">
        <v>841</v>
      </c>
      <c r="C67" s="80">
        <v>153301916</v>
      </c>
      <c r="D67" s="80">
        <v>22156540</v>
      </c>
    </row>
    <row r="68" spans="1:4" hidden="1" x14ac:dyDescent="0.25">
      <c r="A68" s="78" t="s">
        <v>767</v>
      </c>
      <c r="B68" s="79">
        <v>58</v>
      </c>
      <c r="C68" s="80">
        <v>6343315</v>
      </c>
      <c r="D68" s="80">
        <v>3852047</v>
      </c>
    </row>
    <row r="69" spans="1:4" hidden="1" x14ac:dyDescent="0.25">
      <c r="A69" s="78" t="s">
        <v>768</v>
      </c>
      <c r="B69" s="79" t="s">
        <v>704</v>
      </c>
      <c r="C69" s="80" t="s">
        <v>704</v>
      </c>
      <c r="D69" s="80" t="s">
        <v>704</v>
      </c>
    </row>
    <row r="70" spans="1:4" hidden="1" x14ac:dyDescent="0.25">
      <c r="A70" s="78" t="s">
        <v>769</v>
      </c>
      <c r="B70" s="79" t="s">
        <v>704</v>
      </c>
      <c r="C70" s="80" t="s">
        <v>704</v>
      </c>
      <c r="D70" s="80" t="s">
        <v>704</v>
      </c>
    </row>
    <row r="71" spans="1:4" hidden="1" x14ac:dyDescent="0.25">
      <c r="A71" s="78" t="s">
        <v>770</v>
      </c>
      <c r="B71" s="79" t="s">
        <v>704</v>
      </c>
      <c r="C71" s="80" t="s">
        <v>704</v>
      </c>
      <c r="D71" s="80" t="s">
        <v>704</v>
      </c>
    </row>
    <row r="72" spans="1:4" hidden="1" x14ac:dyDescent="0.25">
      <c r="A72" s="78" t="s">
        <v>771</v>
      </c>
      <c r="B72" s="79">
        <v>68</v>
      </c>
      <c r="C72" s="80">
        <v>1504895</v>
      </c>
      <c r="D72" s="80">
        <v>1166031</v>
      </c>
    </row>
    <row r="73" spans="1:4" hidden="1" x14ac:dyDescent="0.25">
      <c r="A73" s="78" t="s">
        <v>772</v>
      </c>
      <c r="B73" s="79" t="s">
        <v>704</v>
      </c>
      <c r="C73" s="80" t="s">
        <v>704</v>
      </c>
      <c r="D73" s="80" t="s">
        <v>704</v>
      </c>
    </row>
    <row r="74" spans="1:4" hidden="1" x14ac:dyDescent="0.25">
      <c r="A74" s="78" t="s">
        <v>773</v>
      </c>
      <c r="B74" s="79" t="s">
        <v>704</v>
      </c>
      <c r="C74" s="80" t="s">
        <v>704</v>
      </c>
      <c r="D74" s="80" t="s">
        <v>704</v>
      </c>
    </row>
    <row r="75" spans="1:4" hidden="1" x14ac:dyDescent="0.25">
      <c r="A75" s="78" t="s">
        <v>774</v>
      </c>
      <c r="B75" s="79">
        <v>141</v>
      </c>
      <c r="C75" s="80">
        <v>15622275</v>
      </c>
      <c r="D75" s="80">
        <v>2989441</v>
      </c>
    </row>
    <row r="76" spans="1:4" hidden="1" x14ac:dyDescent="0.25">
      <c r="A76" s="78" t="s">
        <v>775</v>
      </c>
      <c r="B76" s="79">
        <v>288</v>
      </c>
      <c r="C76" s="80">
        <v>42988164</v>
      </c>
      <c r="D76" s="80">
        <v>14021886</v>
      </c>
    </row>
    <row r="77" spans="1:4" hidden="1" x14ac:dyDescent="0.25">
      <c r="A77" s="78" t="s">
        <v>776</v>
      </c>
      <c r="B77" s="79" t="s">
        <v>704</v>
      </c>
      <c r="C77" s="80" t="s">
        <v>704</v>
      </c>
      <c r="D77" s="80" t="s">
        <v>704</v>
      </c>
    </row>
    <row r="78" spans="1:4" hidden="1" x14ac:dyDescent="0.25">
      <c r="A78" s="78" t="s">
        <v>777</v>
      </c>
      <c r="B78" s="79" t="s">
        <v>704</v>
      </c>
      <c r="C78" s="80" t="s">
        <v>704</v>
      </c>
      <c r="D78" s="80" t="s">
        <v>704</v>
      </c>
    </row>
    <row r="79" spans="1:4" hidden="1" x14ac:dyDescent="0.25">
      <c r="A79" s="78" t="s">
        <v>778</v>
      </c>
      <c r="B79" s="79">
        <v>148</v>
      </c>
      <c r="C79" s="80">
        <v>7197580</v>
      </c>
      <c r="D79" s="80">
        <v>4527099</v>
      </c>
    </row>
    <row r="80" spans="1:4" hidden="1" x14ac:dyDescent="0.25">
      <c r="A80" s="78" t="s">
        <v>779</v>
      </c>
      <c r="B80" s="79">
        <v>617</v>
      </c>
      <c r="C80" s="80">
        <v>179244254</v>
      </c>
      <c r="D80" s="80">
        <v>36249339</v>
      </c>
    </row>
    <row r="81" spans="1:4" hidden="1" x14ac:dyDescent="0.25">
      <c r="A81" s="78" t="s">
        <v>780</v>
      </c>
      <c r="B81" s="79" t="s">
        <v>704</v>
      </c>
      <c r="C81" s="80" t="s">
        <v>704</v>
      </c>
      <c r="D81" s="80" t="s">
        <v>704</v>
      </c>
    </row>
    <row r="82" spans="1:4" hidden="1" x14ac:dyDescent="0.25">
      <c r="A82" s="78" t="s">
        <v>781</v>
      </c>
      <c r="B82" s="79" t="s">
        <v>704</v>
      </c>
      <c r="C82" s="80" t="s">
        <v>704</v>
      </c>
      <c r="D82" s="80" t="s">
        <v>704</v>
      </c>
    </row>
    <row r="83" spans="1:4" hidden="1" x14ac:dyDescent="0.25">
      <c r="A83" s="78" t="s">
        <v>782</v>
      </c>
      <c r="B83" s="79">
        <v>186</v>
      </c>
      <c r="C83" s="80">
        <v>5563586</v>
      </c>
      <c r="D83" s="80">
        <v>1408863</v>
      </c>
    </row>
    <row r="84" spans="1:4" hidden="1" x14ac:dyDescent="0.25">
      <c r="A84" s="78" t="s">
        <v>783</v>
      </c>
      <c r="B84" s="79">
        <v>170</v>
      </c>
      <c r="C84" s="80">
        <v>4732662</v>
      </c>
      <c r="D84" s="80">
        <v>482384</v>
      </c>
    </row>
    <row r="85" spans="1:4" hidden="1" x14ac:dyDescent="0.25">
      <c r="A85" s="78" t="s">
        <v>784</v>
      </c>
      <c r="B85" s="79">
        <v>81</v>
      </c>
      <c r="C85" s="80">
        <v>2219787</v>
      </c>
      <c r="D85" s="80">
        <v>353222</v>
      </c>
    </row>
    <row r="86" spans="1:4" hidden="1" x14ac:dyDescent="0.25">
      <c r="A86" s="78" t="s">
        <v>785</v>
      </c>
      <c r="B86" s="79" t="s">
        <v>704</v>
      </c>
      <c r="C86" s="80" t="s">
        <v>704</v>
      </c>
      <c r="D86" s="80" t="s">
        <v>704</v>
      </c>
    </row>
    <row r="87" spans="1:4" hidden="1" x14ac:dyDescent="0.25">
      <c r="A87" s="78" t="s">
        <v>786</v>
      </c>
      <c r="B87" s="79" t="s">
        <v>704</v>
      </c>
      <c r="C87" s="80" t="s">
        <v>704</v>
      </c>
      <c r="D87" s="80" t="s">
        <v>704</v>
      </c>
    </row>
    <row r="88" spans="1:4" hidden="1" x14ac:dyDescent="0.25">
      <c r="A88" s="78" t="s">
        <v>787</v>
      </c>
      <c r="B88" s="79">
        <v>59</v>
      </c>
      <c r="C88" s="80">
        <v>3600514</v>
      </c>
      <c r="D88" s="80">
        <v>1000174</v>
      </c>
    </row>
    <row r="89" spans="1:4" hidden="1" x14ac:dyDescent="0.25">
      <c r="A89" s="78" t="s">
        <v>788</v>
      </c>
      <c r="B89" s="79" t="s">
        <v>704</v>
      </c>
      <c r="C89" s="80" t="s">
        <v>704</v>
      </c>
      <c r="D89" s="80" t="s">
        <v>704</v>
      </c>
    </row>
    <row r="90" spans="1:4" hidden="1" x14ac:dyDescent="0.25">
      <c r="A90" s="78" t="s">
        <v>789</v>
      </c>
      <c r="B90" s="79">
        <v>74</v>
      </c>
      <c r="C90" s="80">
        <v>3557972</v>
      </c>
      <c r="D90" s="80">
        <v>126087</v>
      </c>
    </row>
    <row r="91" spans="1:4" hidden="1" x14ac:dyDescent="0.25">
      <c r="A91" s="78" t="s">
        <v>790</v>
      </c>
      <c r="B91" s="79">
        <v>234</v>
      </c>
      <c r="C91" s="80">
        <v>7473252</v>
      </c>
      <c r="D91" s="80">
        <v>2158686</v>
      </c>
    </row>
    <row r="92" spans="1:4" hidden="1" x14ac:dyDescent="0.25">
      <c r="A92" s="78" t="s">
        <v>791</v>
      </c>
      <c r="B92" s="79" t="s">
        <v>704</v>
      </c>
      <c r="C92" s="80" t="s">
        <v>704</v>
      </c>
      <c r="D92" s="80" t="s">
        <v>704</v>
      </c>
    </row>
    <row r="93" spans="1:4" hidden="1" x14ac:dyDescent="0.25">
      <c r="A93" s="78" t="s">
        <v>792</v>
      </c>
      <c r="B93" s="79">
        <v>73</v>
      </c>
      <c r="C93" s="80">
        <v>26225156</v>
      </c>
      <c r="D93" s="80">
        <v>153314</v>
      </c>
    </row>
    <row r="94" spans="1:4" hidden="1" x14ac:dyDescent="0.25">
      <c r="A94" s="78" t="s">
        <v>793</v>
      </c>
      <c r="B94" s="79" t="s">
        <v>704</v>
      </c>
      <c r="C94" s="80" t="s">
        <v>704</v>
      </c>
      <c r="D94" s="80" t="s">
        <v>704</v>
      </c>
    </row>
    <row r="95" spans="1:4" hidden="1" x14ac:dyDescent="0.25">
      <c r="A95" s="78" t="s">
        <v>794</v>
      </c>
      <c r="B95" s="79">
        <v>284</v>
      </c>
      <c r="C95" s="80">
        <v>20142933</v>
      </c>
      <c r="D95" s="80">
        <v>7923177</v>
      </c>
    </row>
    <row r="96" spans="1:4" hidden="1" x14ac:dyDescent="0.25">
      <c r="A96" s="78" t="s">
        <v>795</v>
      </c>
      <c r="B96" s="79">
        <v>235</v>
      </c>
      <c r="C96" s="80">
        <v>23079558</v>
      </c>
      <c r="D96" s="80">
        <v>7112879</v>
      </c>
    </row>
    <row r="97" spans="1:4" hidden="1" x14ac:dyDescent="0.25">
      <c r="A97" s="74">
        <v>2023</v>
      </c>
      <c r="B97" s="75">
        <v>10081</v>
      </c>
      <c r="C97" s="76">
        <v>2672466606</v>
      </c>
      <c r="D97" s="77">
        <v>220343841</v>
      </c>
    </row>
    <row r="98" spans="1:4" hidden="1" x14ac:dyDescent="0.25">
      <c r="A98" s="78" t="s">
        <v>701</v>
      </c>
      <c r="B98" s="79">
        <v>117</v>
      </c>
      <c r="C98" s="80">
        <v>9768771</v>
      </c>
      <c r="D98" s="80">
        <v>5487888</v>
      </c>
    </row>
    <row r="99" spans="1:4" hidden="1" x14ac:dyDescent="0.25">
      <c r="A99" s="78" t="s">
        <v>702</v>
      </c>
      <c r="B99" s="79">
        <v>152</v>
      </c>
      <c r="C99" s="80">
        <v>3581488</v>
      </c>
      <c r="D99" s="80">
        <v>1032201</v>
      </c>
    </row>
    <row r="100" spans="1:4" hidden="1" x14ac:dyDescent="0.25">
      <c r="A100" s="78" t="s">
        <v>703</v>
      </c>
      <c r="B100" s="79" t="s">
        <v>704</v>
      </c>
      <c r="C100" s="80" t="s">
        <v>704</v>
      </c>
      <c r="D100" s="80" t="s">
        <v>704</v>
      </c>
    </row>
    <row r="101" spans="1:4" hidden="1" x14ac:dyDescent="0.25">
      <c r="A101" s="78" t="s">
        <v>705</v>
      </c>
      <c r="B101" s="79" t="s">
        <v>704</v>
      </c>
      <c r="C101" s="80" t="s">
        <v>704</v>
      </c>
      <c r="D101" s="80" t="s">
        <v>704</v>
      </c>
    </row>
    <row r="102" spans="1:4" hidden="1" x14ac:dyDescent="0.25">
      <c r="A102" s="78" t="s">
        <v>706</v>
      </c>
      <c r="B102" s="79">
        <v>170</v>
      </c>
      <c r="C102" s="80">
        <v>698569737</v>
      </c>
      <c r="D102" s="80">
        <v>3177677</v>
      </c>
    </row>
    <row r="103" spans="1:4" hidden="1" x14ac:dyDescent="0.25">
      <c r="A103" s="78" t="s">
        <v>707</v>
      </c>
      <c r="B103" s="79">
        <v>145</v>
      </c>
      <c r="C103" s="80">
        <v>9235924</v>
      </c>
      <c r="D103" s="80">
        <v>697693</v>
      </c>
    </row>
    <row r="104" spans="1:4" hidden="1" x14ac:dyDescent="0.25">
      <c r="A104" s="78" t="s">
        <v>708</v>
      </c>
      <c r="B104" s="79" t="s">
        <v>704</v>
      </c>
      <c r="C104" s="80" t="s">
        <v>704</v>
      </c>
      <c r="D104" s="80" t="s">
        <v>704</v>
      </c>
    </row>
    <row r="105" spans="1:4" hidden="1" x14ac:dyDescent="0.25">
      <c r="A105" s="78" t="s">
        <v>709</v>
      </c>
      <c r="B105" s="79" t="s">
        <v>704</v>
      </c>
      <c r="C105" s="80" t="s">
        <v>704</v>
      </c>
      <c r="D105" s="80" t="s">
        <v>704</v>
      </c>
    </row>
    <row r="106" spans="1:4" hidden="1" x14ac:dyDescent="0.25">
      <c r="A106" s="78" t="s">
        <v>710</v>
      </c>
      <c r="B106" s="79">
        <v>73</v>
      </c>
      <c r="C106" s="80">
        <v>609318</v>
      </c>
      <c r="D106" s="80">
        <v>275534</v>
      </c>
    </row>
    <row r="107" spans="1:4" hidden="1" x14ac:dyDescent="0.25">
      <c r="A107" s="78" t="s">
        <v>711</v>
      </c>
      <c r="B107" s="79">
        <v>52</v>
      </c>
      <c r="C107" s="80">
        <v>514601</v>
      </c>
      <c r="D107" s="80">
        <v>145080</v>
      </c>
    </row>
    <row r="108" spans="1:4" hidden="1" x14ac:dyDescent="0.25">
      <c r="A108" s="78" t="s">
        <v>712</v>
      </c>
      <c r="B108" s="79">
        <v>87</v>
      </c>
      <c r="C108" s="80">
        <v>1033618</v>
      </c>
      <c r="D108" s="80">
        <v>255958</v>
      </c>
    </row>
    <row r="109" spans="1:4" hidden="1" x14ac:dyDescent="0.25">
      <c r="A109" s="78" t="s">
        <v>713</v>
      </c>
      <c r="B109" s="79" t="s">
        <v>704</v>
      </c>
      <c r="C109" s="80" t="s">
        <v>704</v>
      </c>
      <c r="D109" s="80" t="s">
        <v>704</v>
      </c>
    </row>
    <row r="110" spans="1:4" hidden="1" x14ac:dyDescent="0.25">
      <c r="A110" s="78" t="s">
        <v>714</v>
      </c>
      <c r="B110" s="79">
        <v>103</v>
      </c>
      <c r="C110" s="80">
        <v>416064</v>
      </c>
      <c r="D110" s="80">
        <v>192317</v>
      </c>
    </row>
    <row r="111" spans="1:4" hidden="1" x14ac:dyDescent="0.25">
      <c r="A111" s="78" t="s">
        <v>796</v>
      </c>
      <c r="B111" s="79" t="s">
        <v>704</v>
      </c>
      <c r="C111" s="80" t="s">
        <v>704</v>
      </c>
      <c r="D111" s="80" t="s">
        <v>704</v>
      </c>
    </row>
    <row r="112" spans="1:4" hidden="1" x14ac:dyDescent="0.25">
      <c r="A112" s="78" t="s">
        <v>715</v>
      </c>
      <c r="B112" s="79" t="s">
        <v>704</v>
      </c>
      <c r="C112" s="80" t="s">
        <v>704</v>
      </c>
      <c r="D112" s="80" t="s">
        <v>704</v>
      </c>
    </row>
    <row r="113" spans="1:4" hidden="1" x14ac:dyDescent="0.25">
      <c r="A113" s="78" t="s">
        <v>716</v>
      </c>
      <c r="B113" s="79">
        <v>114</v>
      </c>
      <c r="C113" s="80">
        <v>845510497</v>
      </c>
      <c r="D113" s="80">
        <v>2716726</v>
      </c>
    </row>
    <row r="114" spans="1:4" hidden="1" x14ac:dyDescent="0.25">
      <c r="A114" s="78" t="s">
        <v>717</v>
      </c>
      <c r="B114" s="79">
        <v>62</v>
      </c>
      <c r="C114" s="80">
        <v>3547510</v>
      </c>
      <c r="D114" s="80">
        <v>434938</v>
      </c>
    </row>
    <row r="115" spans="1:4" hidden="1" x14ac:dyDescent="0.25">
      <c r="A115" s="78" t="s">
        <v>718</v>
      </c>
      <c r="B115" s="79">
        <v>65</v>
      </c>
      <c r="C115" s="80">
        <v>2080344</v>
      </c>
      <c r="D115" s="80">
        <v>1124373</v>
      </c>
    </row>
    <row r="116" spans="1:4" hidden="1" x14ac:dyDescent="0.25">
      <c r="A116" s="78" t="s">
        <v>719</v>
      </c>
      <c r="B116" s="79">
        <v>824</v>
      </c>
      <c r="C116" s="80">
        <v>236389094</v>
      </c>
      <c r="D116" s="80">
        <v>31520515</v>
      </c>
    </row>
    <row r="117" spans="1:4" hidden="1" x14ac:dyDescent="0.25">
      <c r="A117" s="78" t="s">
        <v>720</v>
      </c>
      <c r="B117" s="79">
        <v>60</v>
      </c>
      <c r="C117" s="80">
        <v>3926771</v>
      </c>
      <c r="D117" s="80">
        <v>2093155</v>
      </c>
    </row>
    <row r="118" spans="1:4" hidden="1" x14ac:dyDescent="0.25">
      <c r="A118" s="78" t="s">
        <v>721</v>
      </c>
      <c r="B118" s="79">
        <v>64</v>
      </c>
      <c r="C118" s="80">
        <v>6511866</v>
      </c>
      <c r="D118" s="80">
        <v>242292</v>
      </c>
    </row>
    <row r="119" spans="1:4" hidden="1" x14ac:dyDescent="0.25">
      <c r="A119" s="78" t="s">
        <v>722</v>
      </c>
      <c r="B119" s="79">
        <v>109</v>
      </c>
      <c r="C119" s="80">
        <v>18853162</v>
      </c>
      <c r="D119" s="80">
        <v>10940863</v>
      </c>
    </row>
    <row r="120" spans="1:4" hidden="1" x14ac:dyDescent="0.25">
      <c r="A120" s="78" t="s">
        <v>723</v>
      </c>
      <c r="B120" s="79">
        <v>79</v>
      </c>
      <c r="C120" s="80">
        <v>636175</v>
      </c>
      <c r="D120" s="80">
        <v>170989</v>
      </c>
    </row>
    <row r="121" spans="1:4" hidden="1" x14ac:dyDescent="0.25">
      <c r="A121" s="78" t="s">
        <v>724</v>
      </c>
      <c r="B121" s="79">
        <v>80</v>
      </c>
      <c r="C121" s="80">
        <v>4983939</v>
      </c>
      <c r="D121" s="80">
        <v>220316</v>
      </c>
    </row>
    <row r="122" spans="1:4" hidden="1" x14ac:dyDescent="0.25">
      <c r="A122" s="78" t="s">
        <v>725</v>
      </c>
      <c r="B122" s="79" t="s">
        <v>704</v>
      </c>
      <c r="C122" s="80" t="s">
        <v>704</v>
      </c>
      <c r="D122" s="80" t="s">
        <v>704</v>
      </c>
    </row>
    <row r="123" spans="1:4" hidden="1" x14ac:dyDescent="0.25">
      <c r="A123" s="78" t="s">
        <v>726</v>
      </c>
      <c r="B123" s="79">
        <v>69</v>
      </c>
      <c r="C123" s="80">
        <v>3901274</v>
      </c>
      <c r="D123" s="80">
        <v>1667430</v>
      </c>
    </row>
    <row r="124" spans="1:4" hidden="1" x14ac:dyDescent="0.25">
      <c r="A124" s="78" t="s">
        <v>727</v>
      </c>
      <c r="B124" s="79">
        <v>92</v>
      </c>
      <c r="C124" s="80">
        <v>13812391</v>
      </c>
      <c r="D124" s="80">
        <v>478691</v>
      </c>
    </row>
    <row r="125" spans="1:4" hidden="1" x14ac:dyDescent="0.25">
      <c r="A125" s="78" t="s">
        <v>728</v>
      </c>
      <c r="B125" s="79">
        <v>59</v>
      </c>
      <c r="C125" s="80">
        <v>795351</v>
      </c>
      <c r="D125" s="80">
        <v>396702</v>
      </c>
    </row>
    <row r="126" spans="1:4" hidden="1" x14ac:dyDescent="0.25">
      <c r="A126" s="78" t="s">
        <v>729</v>
      </c>
      <c r="B126" s="79">
        <v>91</v>
      </c>
      <c r="C126" s="80">
        <v>1046284</v>
      </c>
      <c r="D126" s="80">
        <v>597151</v>
      </c>
    </row>
    <row r="127" spans="1:4" hidden="1" x14ac:dyDescent="0.25">
      <c r="A127" s="78" t="s">
        <v>730</v>
      </c>
      <c r="B127" s="79">
        <v>86</v>
      </c>
      <c r="C127" s="80">
        <v>2751463</v>
      </c>
      <c r="D127" s="80">
        <v>835294</v>
      </c>
    </row>
    <row r="128" spans="1:4" hidden="1" x14ac:dyDescent="0.25">
      <c r="A128" s="78" t="s">
        <v>731</v>
      </c>
      <c r="B128" s="79" t="s">
        <v>704</v>
      </c>
      <c r="C128" s="80" t="s">
        <v>704</v>
      </c>
      <c r="D128" s="80" t="s">
        <v>704</v>
      </c>
    </row>
    <row r="129" spans="1:4" hidden="1" x14ac:dyDescent="0.25">
      <c r="A129" s="78" t="s">
        <v>732</v>
      </c>
      <c r="B129" s="79" t="s">
        <v>704</v>
      </c>
      <c r="C129" s="80" t="s">
        <v>704</v>
      </c>
      <c r="D129" s="80" t="s">
        <v>704</v>
      </c>
    </row>
    <row r="130" spans="1:4" hidden="1" x14ac:dyDescent="0.25">
      <c r="A130" s="78" t="s">
        <v>733</v>
      </c>
      <c r="B130" s="79">
        <v>367</v>
      </c>
      <c r="C130" s="80">
        <v>18254614</v>
      </c>
      <c r="D130" s="80">
        <v>8318962</v>
      </c>
    </row>
    <row r="131" spans="1:4" hidden="1" x14ac:dyDescent="0.25">
      <c r="A131" s="78" t="s">
        <v>734</v>
      </c>
      <c r="B131" s="79" t="s">
        <v>704</v>
      </c>
      <c r="C131" s="80" t="s">
        <v>704</v>
      </c>
      <c r="D131" s="80" t="s">
        <v>704</v>
      </c>
    </row>
    <row r="132" spans="1:4" hidden="1" x14ac:dyDescent="0.25">
      <c r="A132" s="78" t="s">
        <v>735</v>
      </c>
      <c r="B132" s="79">
        <v>80</v>
      </c>
      <c r="C132" s="80">
        <v>1212967</v>
      </c>
      <c r="D132" s="80">
        <v>309192</v>
      </c>
    </row>
    <row r="133" spans="1:4" hidden="1" x14ac:dyDescent="0.25">
      <c r="A133" s="78" t="s">
        <v>736</v>
      </c>
      <c r="B133" s="79" t="s">
        <v>704</v>
      </c>
      <c r="C133" s="80" t="s">
        <v>704</v>
      </c>
      <c r="D133" s="80" t="s">
        <v>704</v>
      </c>
    </row>
    <row r="134" spans="1:4" hidden="1" x14ac:dyDescent="0.25">
      <c r="A134" s="78" t="s">
        <v>737</v>
      </c>
      <c r="B134" s="79" t="s">
        <v>704</v>
      </c>
      <c r="C134" s="80" t="s">
        <v>704</v>
      </c>
      <c r="D134" s="80" t="s">
        <v>704</v>
      </c>
    </row>
    <row r="135" spans="1:4" hidden="1" x14ac:dyDescent="0.25">
      <c r="A135" s="78" t="s">
        <v>738</v>
      </c>
      <c r="B135" s="79">
        <v>51</v>
      </c>
      <c r="C135" s="80">
        <v>7705045</v>
      </c>
      <c r="D135" s="80">
        <v>80007</v>
      </c>
    </row>
    <row r="136" spans="1:4" hidden="1" x14ac:dyDescent="0.25">
      <c r="A136" s="78" t="s">
        <v>739</v>
      </c>
      <c r="B136" s="79">
        <v>97</v>
      </c>
      <c r="C136" s="80">
        <v>5542243</v>
      </c>
      <c r="D136" s="80">
        <v>3817474</v>
      </c>
    </row>
    <row r="137" spans="1:4" hidden="1" x14ac:dyDescent="0.25">
      <c r="A137" s="78" t="s">
        <v>740</v>
      </c>
      <c r="B137" s="79" t="s">
        <v>704</v>
      </c>
      <c r="C137" s="80" t="s">
        <v>704</v>
      </c>
      <c r="D137" s="80" t="s">
        <v>704</v>
      </c>
    </row>
    <row r="138" spans="1:4" hidden="1" x14ac:dyDescent="0.25">
      <c r="A138" s="78" t="s">
        <v>741</v>
      </c>
      <c r="B138" s="79">
        <v>75</v>
      </c>
      <c r="C138" s="80">
        <v>2321495</v>
      </c>
      <c r="D138" s="80">
        <v>612203</v>
      </c>
    </row>
    <row r="139" spans="1:4" hidden="1" x14ac:dyDescent="0.25">
      <c r="A139" s="78" t="s">
        <v>743</v>
      </c>
      <c r="B139" s="79" t="s">
        <v>704</v>
      </c>
      <c r="C139" s="80" t="s">
        <v>704</v>
      </c>
      <c r="D139" s="80" t="s">
        <v>704</v>
      </c>
    </row>
    <row r="140" spans="1:4" hidden="1" x14ac:dyDescent="0.25">
      <c r="A140" s="78" t="s">
        <v>744</v>
      </c>
      <c r="B140" s="79" t="s">
        <v>704</v>
      </c>
      <c r="C140" s="80" t="s">
        <v>704</v>
      </c>
      <c r="D140" s="80" t="s">
        <v>704</v>
      </c>
    </row>
    <row r="141" spans="1:4" hidden="1" x14ac:dyDescent="0.25">
      <c r="A141" s="78" t="s">
        <v>745</v>
      </c>
      <c r="B141" s="79">
        <v>82</v>
      </c>
      <c r="C141" s="80">
        <v>5916919</v>
      </c>
      <c r="D141" s="80">
        <v>4093976</v>
      </c>
    </row>
    <row r="142" spans="1:4" hidden="1" x14ac:dyDescent="0.25">
      <c r="A142" s="78" t="s">
        <v>746</v>
      </c>
      <c r="B142" s="79" t="s">
        <v>704</v>
      </c>
      <c r="C142" s="80" t="s">
        <v>704</v>
      </c>
      <c r="D142" s="80" t="s">
        <v>704</v>
      </c>
    </row>
    <row r="143" spans="1:4" hidden="1" x14ac:dyDescent="0.25">
      <c r="A143" s="78" t="s">
        <v>747</v>
      </c>
      <c r="B143" s="79">
        <v>551</v>
      </c>
      <c r="C143" s="80">
        <v>98203051</v>
      </c>
      <c r="D143" s="80">
        <v>20439602</v>
      </c>
    </row>
    <row r="144" spans="1:4" hidden="1" x14ac:dyDescent="0.25">
      <c r="A144" s="78" t="s">
        <v>748</v>
      </c>
      <c r="B144" s="79" t="s">
        <v>704</v>
      </c>
      <c r="C144" s="80" t="s">
        <v>704</v>
      </c>
      <c r="D144" s="80" t="s">
        <v>704</v>
      </c>
    </row>
    <row r="145" spans="1:4" hidden="1" x14ac:dyDescent="0.25">
      <c r="A145" s="78" t="s">
        <v>749</v>
      </c>
      <c r="B145" s="79">
        <v>176</v>
      </c>
      <c r="C145" s="80">
        <v>2548470</v>
      </c>
      <c r="D145" s="80">
        <v>599169</v>
      </c>
    </row>
    <row r="146" spans="1:4" hidden="1" x14ac:dyDescent="0.25">
      <c r="A146" s="78" t="s">
        <v>750</v>
      </c>
      <c r="B146" s="79">
        <v>50</v>
      </c>
      <c r="C146" s="80">
        <v>245876</v>
      </c>
      <c r="D146" s="80">
        <v>81110</v>
      </c>
    </row>
    <row r="147" spans="1:4" hidden="1" x14ac:dyDescent="0.25">
      <c r="A147" s="78" t="s">
        <v>751</v>
      </c>
      <c r="B147" s="79">
        <v>132</v>
      </c>
      <c r="C147" s="80">
        <v>6284297</v>
      </c>
      <c r="D147" s="80">
        <v>2309047</v>
      </c>
    </row>
    <row r="148" spans="1:4" hidden="1" x14ac:dyDescent="0.25">
      <c r="A148" s="78" t="s">
        <v>752</v>
      </c>
      <c r="B148" s="79">
        <v>79</v>
      </c>
      <c r="C148" s="80">
        <v>59550822</v>
      </c>
      <c r="D148" s="80">
        <v>2280089</v>
      </c>
    </row>
    <row r="149" spans="1:4" hidden="1" x14ac:dyDescent="0.25">
      <c r="A149" s="78" t="s">
        <v>753</v>
      </c>
      <c r="B149" s="79" t="s">
        <v>704</v>
      </c>
      <c r="C149" s="80" t="s">
        <v>704</v>
      </c>
      <c r="D149" s="80" t="s">
        <v>704</v>
      </c>
    </row>
    <row r="150" spans="1:4" hidden="1" x14ac:dyDescent="0.25">
      <c r="A150" s="78" t="s">
        <v>754</v>
      </c>
      <c r="B150" s="79">
        <v>172</v>
      </c>
      <c r="C150" s="80">
        <v>22796754</v>
      </c>
      <c r="D150" s="80">
        <v>765979</v>
      </c>
    </row>
    <row r="151" spans="1:4" hidden="1" x14ac:dyDescent="0.25">
      <c r="A151" s="78" t="s">
        <v>755</v>
      </c>
      <c r="B151" s="79" t="s">
        <v>704</v>
      </c>
      <c r="C151" s="80" t="s">
        <v>704</v>
      </c>
      <c r="D151" s="80" t="s">
        <v>704</v>
      </c>
    </row>
    <row r="152" spans="1:4" hidden="1" x14ac:dyDescent="0.25">
      <c r="A152" s="78" t="s">
        <v>756</v>
      </c>
      <c r="B152" s="79" t="s">
        <v>704</v>
      </c>
      <c r="C152" s="80" t="s">
        <v>704</v>
      </c>
      <c r="D152" s="80" t="s">
        <v>704</v>
      </c>
    </row>
    <row r="153" spans="1:4" hidden="1" x14ac:dyDescent="0.25">
      <c r="A153" s="78" t="s">
        <v>757</v>
      </c>
      <c r="B153" s="79">
        <v>178</v>
      </c>
      <c r="C153" s="80">
        <v>5888829</v>
      </c>
      <c r="D153" s="80">
        <v>3554385</v>
      </c>
    </row>
    <row r="154" spans="1:4" hidden="1" x14ac:dyDescent="0.25">
      <c r="A154" s="78" t="s">
        <v>758</v>
      </c>
      <c r="B154" s="79">
        <v>109</v>
      </c>
      <c r="C154" s="80">
        <v>4707344</v>
      </c>
      <c r="D154" s="80">
        <v>627967</v>
      </c>
    </row>
    <row r="155" spans="1:4" hidden="1" x14ac:dyDescent="0.25">
      <c r="A155" s="78" t="s">
        <v>759</v>
      </c>
      <c r="B155" s="79">
        <v>82</v>
      </c>
      <c r="C155" s="80">
        <v>1485637</v>
      </c>
      <c r="D155" s="80">
        <v>911593</v>
      </c>
    </row>
    <row r="156" spans="1:4" hidden="1" x14ac:dyDescent="0.25">
      <c r="A156" s="78" t="s">
        <v>760</v>
      </c>
      <c r="B156" s="79" t="s">
        <v>704</v>
      </c>
      <c r="C156" s="80" t="s">
        <v>704</v>
      </c>
      <c r="D156" s="80" t="s">
        <v>704</v>
      </c>
    </row>
    <row r="157" spans="1:4" hidden="1" x14ac:dyDescent="0.25">
      <c r="A157" s="78" t="s">
        <v>761</v>
      </c>
      <c r="B157" s="79">
        <v>112</v>
      </c>
      <c r="C157" s="80">
        <v>8073976</v>
      </c>
      <c r="D157" s="80">
        <v>156562</v>
      </c>
    </row>
    <row r="158" spans="1:4" hidden="1" x14ac:dyDescent="0.25">
      <c r="A158" s="78" t="s">
        <v>762</v>
      </c>
      <c r="B158" s="79">
        <v>165</v>
      </c>
      <c r="C158" s="80">
        <v>4710627</v>
      </c>
      <c r="D158" s="80">
        <v>3792748</v>
      </c>
    </row>
    <row r="159" spans="1:4" hidden="1" x14ac:dyDescent="0.25">
      <c r="A159" s="78" t="s">
        <v>763</v>
      </c>
      <c r="B159" s="79" t="s">
        <v>704</v>
      </c>
      <c r="C159" s="80" t="s">
        <v>704</v>
      </c>
      <c r="D159" s="80" t="s">
        <v>704</v>
      </c>
    </row>
    <row r="160" spans="1:4" hidden="1" x14ac:dyDescent="0.25">
      <c r="A160" s="78" t="s">
        <v>764</v>
      </c>
      <c r="B160" s="79" t="s">
        <v>704</v>
      </c>
      <c r="C160" s="80" t="s">
        <v>704</v>
      </c>
      <c r="D160" s="80" t="s">
        <v>704</v>
      </c>
    </row>
    <row r="161" spans="1:4" hidden="1" x14ac:dyDescent="0.25">
      <c r="A161" s="78" t="s">
        <v>765</v>
      </c>
      <c r="B161" s="79">
        <v>55</v>
      </c>
      <c r="C161" s="80">
        <v>44626107</v>
      </c>
      <c r="D161" s="80">
        <v>2199113</v>
      </c>
    </row>
    <row r="162" spans="1:4" hidden="1" x14ac:dyDescent="0.25">
      <c r="A162" s="78" t="s">
        <v>766</v>
      </c>
      <c r="B162" s="79">
        <v>910</v>
      </c>
      <c r="C162" s="80">
        <v>145326016</v>
      </c>
      <c r="D162" s="80">
        <v>23595779</v>
      </c>
    </row>
    <row r="163" spans="1:4" hidden="1" x14ac:dyDescent="0.25">
      <c r="A163" s="78" t="s">
        <v>767</v>
      </c>
      <c r="B163" s="79">
        <v>78</v>
      </c>
      <c r="C163" s="80">
        <v>5753570</v>
      </c>
      <c r="D163" s="80">
        <v>3242293</v>
      </c>
    </row>
    <row r="164" spans="1:4" hidden="1" x14ac:dyDescent="0.25">
      <c r="A164" s="78" t="s">
        <v>768</v>
      </c>
      <c r="B164" s="79" t="s">
        <v>704</v>
      </c>
      <c r="C164" s="80" t="s">
        <v>704</v>
      </c>
      <c r="D164" s="80" t="s">
        <v>704</v>
      </c>
    </row>
    <row r="165" spans="1:4" hidden="1" x14ac:dyDescent="0.25">
      <c r="A165" s="78" t="s">
        <v>769</v>
      </c>
      <c r="B165" s="79" t="s">
        <v>704</v>
      </c>
      <c r="C165" s="80" t="s">
        <v>704</v>
      </c>
      <c r="D165" s="80" t="s">
        <v>704</v>
      </c>
    </row>
    <row r="166" spans="1:4" hidden="1" x14ac:dyDescent="0.25">
      <c r="A166" s="78" t="s">
        <v>770</v>
      </c>
      <c r="B166" s="79" t="s">
        <v>704</v>
      </c>
      <c r="C166" s="80" t="s">
        <v>704</v>
      </c>
      <c r="D166" s="80" t="s">
        <v>704</v>
      </c>
    </row>
    <row r="167" spans="1:4" hidden="1" x14ac:dyDescent="0.25">
      <c r="A167" s="78" t="s">
        <v>771</v>
      </c>
      <c r="B167" s="79">
        <v>66</v>
      </c>
      <c r="C167" s="80">
        <v>1541715</v>
      </c>
      <c r="D167" s="80">
        <v>1157408</v>
      </c>
    </row>
    <row r="168" spans="1:4" hidden="1" x14ac:dyDescent="0.25">
      <c r="A168" s="78" t="s">
        <v>772</v>
      </c>
      <c r="B168" s="79" t="s">
        <v>704</v>
      </c>
      <c r="C168" s="80" t="s">
        <v>704</v>
      </c>
      <c r="D168" s="80" t="s">
        <v>704</v>
      </c>
    </row>
    <row r="169" spans="1:4" hidden="1" x14ac:dyDescent="0.25">
      <c r="A169" s="78" t="s">
        <v>773</v>
      </c>
      <c r="B169" s="79" t="s">
        <v>704</v>
      </c>
      <c r="C169" s="80" t="s">
        <v>704</v>
      </c>
      <c r="D169" s="80" t="s">
        <v>704</v>
      </c>
    </row>
    <row r="170" spans="1:4" hidden="1" x14ac:dyDescent="0.25">
      <c r="A170" s="78" t="s">
        <v>774</v>
      </c>
      <c r="B170" s="79">
        <v>158</v>
      </c>
      <c r="C170" s="80">
        <v>15706666</v>
      </c>
      <c r="D170" s="80">
        <v>3197467</v>
      </c>
    </row>
    <row r="171" spans="1:4" hidden="1" x14ac:dyDescent="0.25">
      <c r="A171" s="78" t="s">
        <v>775</v>
      </c>
      <c r="B171" s="79">
        <v>268</v>
      </c>
      <c r="C171" s="80">
        <v>25226076</v>
      </c>
      <c r="D171" s="80">
        <v>5509198</v>
      </c>
    </row>
    <row r="172" spans="1:4" hidden="1" x14ac:dyDescent="0.25">
      <c r="A172" s="78" t="s">
        <v>776</v>
      </c>
      <c r="B172" s="79">
        <v>52</v>
      </c>
      <c r="C172" s="80">
        <v>1822</v>
      </c>
      <c r="D172" s="80">
        <v>868</v>
      </c>
    </row>
    <row r="173" spans="1:4" hidden="1" x14ac:dyDescent="0.25">
      <c r="A173" s="78" t="s">
        <v>777</v>
      </c>
      <c r="B173" s="79" t="s">
        <v>704</v>
      </c>
      <c r="C173" s="80" t="s">
        <v>704</v>
      </c>
      <c r="D173" s="80" t="s">
        <v>704</v>
      </c>
    </row>
    <row r="174" spans="1:4" hidden="1" x14ac:dyDescent="0.25">
      <c r="A174" s="78" t="s">
        <v>778</v>
      </c>
      <c r="B174" s="79">
        <v>146</v>
      </c>
      <c r="C174" s="80">
        <v>7089185</v>
      </c>
      <c r="D174" s="80">
        <v>4553411</v>
      </c>
    </row>
    <row r="175" spans="1:4" hidden="1" x14ac:dyDescent="0.25">
      <c r="A175" s="78" t="s">
        <v>779</v>
      </c>
      <c r="B175" s="79">
        <v>594</v>
      </c>
      <c r="C175" s="80">
        <v>176162181</v>
      </c>
      <c r="D175" s="80">
        <v>34845964</v>
      </c>
    </row>
    <row r="176" spans="1:4" hidden="1" x14ac:dyDescent="0.25">
      <c r="A176" s="78" t="s">
        <v>780</v>
      </c>
      <c r="B176" s="79" t="s">
        <v>704</v>
      </c>
      <c r="C176" s="80" t="s">
        <v>704</v>
      </c>
      <c r="D176" s="80" t="s">
        <v>704</v>
      </c>
    </row>
    <row r="177" spans="1:4" hidden="1" x14ac:dyDescent="0.25">
      <c r="A177" s="78" t="s">
        <v>781</v>
      </c>
      <c r="B177" s="79" t="s">
        <v>704</v>
      </c>
      <c r="C177" s="80" t="s">
        <v>704</v>
      </c>
      <c r="D177" s="80" t="s">
        <v>704</v>
      </c>
    </row>
    <row r="178" spans="1:4" hidden="1" x14ac:dyDescent="0.25">
      <c r="A178" s="78" t="s">
        <v>782</v>
      </c>
      <c r="B178" s="79">
        <v>218</v>
      </c>
      <c r="C178" s="80">
        <v>6148986</v>
      </c>
      <c r="D178" s="80">
        <v>1770539</v>
      </c>
    </row>
    <row r="179" spans="1:4" hidden="1" x14ac:dyDescent="0.25">
      <c r="A179" s="78" t="s">
        <v>783</v>
      </c>
      <c r="B179" s="79">
        <v>228</v>
      </c>
      <c r="C179" s="80">
        <v>6876818</v>
      </c>
      <c r="D179" s="80">
        <v>674452</v>
      </c>
    </row>
    <row r="180" spans="1:4" hidden="1" x14ac:dyDescent="0.25">
      <c r="A180" s="78" t="s">
        <v>784</v>
      </c>
      <c r="B180" s="79">
        <v>62</v>
      </c>
      <c r="C180" s="80">
        <v>2091191</v>
      </c>
      <c r="D180" s="80">
        <v>333538</v>
      </c>
    </row>
    <row r="181" spans="1:4" hidden="1" x14ac:dyDescent="0.25">
      <c r="A181" s="78" t="s">
        <v>785</v>
      </c>
      <c r="B181" s="79" t="s">
        <v>704</v>
      </c>
      <c r="C181" s="80" t="s">
        <v>704</v>
      </c>
      <c r="D181" s="80" t="s">
        <v>704</v>
      </c>
    </row>
    <row r="182" spans="1:4" hidden="1" x14ac:dyDescent="0.25">
      <c r="A182" s="78" t="s">
        <v>786</v>
      </c>
      <c r="B182" s="79" t="s">
        <v>704</v>
      </c>
      <c r="C182" s="80" t="s">
        <v>704</v>
      </c>
      <c r="D182" s="80" t="s">
        <v>704</v>
      </c>
    </row>
    <row r="183" spans="1:4" hidden="1" x14ac:dyDescent="0.25">
      <c r="A183" s="78" t="s">
        <v>787</v>
      </c>
      <c r="B183" s="79">
        <v>67</v>
      </c>
      <c r="C183" s="80">
        <v>6015135</v>
      </c>
      <c r="D183" s="80">
        <v>1400059</v>
      </c>
    </row>
    <row r="184" spans="1:4" hidden="1" x14ac:dyDescent="0.25">
      <c r="A184" s="78" t="s">
        <v>788</v>
      </c>
      <c r="B184" s="79" t="s">
        <v>704</v>
      </c>
      <c r="C184" s="80" t="s">
        <v>704</v>
      </c>
      <c r="D184" s="80" t="s">
        <v>704</v>
      </c>
    </row>
    <row r="185" spans="1:4" hidden="1" x14ac:dyDescent="0.25">
      <c r="A185" s="78" t="s">
        <v>789</v>
      </c>
      <c r="B185" s="79">
        <v>76</v>
      </c>
      <c r="C185" s="80">
        <v>3863188</v>
      </c>
      <c r="D185" s="80">
        <v>100995</v>
      </c>
    </row>
    <row r="186" spans="1:4" hidden="1" x14ac:dyDescent="0.25">
      <c r="A186" s="78" t="s">
        <v>790</v>
      </c>
      <c r="B186" s="79">
        <v>227</v>
      </c>
      <c r="C186" s="80">
        <v>8349637</v>
      </c>
      <c r="D186" s="80">
        <v>2410839</v>
      </c>
    </row>
    <row r="187" spans="1:4" hidden="1" x14ac:dyDescent="0.25">
      <c r="A187" s="78" t="s">
        <v>791</v>
      </c>
      <c r="B187" s="79" t="s">
        <v>704</v>
      </c>
      <c r="C187" s="80" t="s">
        <v>704</v>
      </c>
      <c r="D187" s="80" t="s">
        <v>704</v>
      </c>
    </row>
    <row r="188" spans="1:4" hidden="1" x14ac:dyDescent="0.25">
      <c r="A188" s="78" t="s">
        <v>792</v>
      </c>
      <c r="B188" s="79">
        <v>63</v>
      </c>
      <c r="C188" s="80">
        <v>26597516</v>
      </c>
      <c r="D188" s="80">
        <v>189494</v>
      </c>
    </row>
    <row r="189" spans="1:4" hidden="1" x14ac:dyDescent="0.25">
      <c r="A189" s="78" t="s">
        <v>793</v>
      </c>
      <c r="B189" s="79" t="s">
        <v>704</v>
      </c>
      <c r="C189" s="80" t="s">
        <v>704</v>
      </c>
      <c r="D189" s="80" t="s">
        <v>704</v>
      </c>
    </row>
    <row r="190" spans="1:4" hidden="1" x14ac:dyDescent="0.25">
      <c r="A190" s="78" t="s">
        <v>794</v>
      </c>
      <c r="B190" s="79">
        <v>329</v>
      </c>
      <c r="C190" s="80">
        <v>17943676</v>
      </c>
      <c r="D190" s="80">
        <v>7109171</v>
      </c>
    </row>
    <row r="191" spans="1:4" hidden="1" x14ac:dyDescent="0.25">
      <c r="A191" s="78" t="s">
        <v>795</v>
      </c>
      <c r="B191" s="79">
        <v>214</v>
      </c>
      <c r="C191" s="80">
        <v>23472668</v>
      </c>
      <c r="D191" s="80">
        <v>5319475</v>
      </c>
    </row>
    <row r="192" spans="1:4" hidden="1" x14ac:dyDescent="0.25">
      <c r="A192" s="74">
        <v>2024</v>
      </c>
      <c r="B192" s="75">
        <v>10228</v>
      </c>
      <c r="C192" s="76">
        <v>2577124496</v>
      </c>
      <c r="D192" s="77">
        <v>210085894</v>
      </c>
    </row>
    <row r="193" spans="1:4" hidden="1" x14ac:dyDescent="0.25">
      <c r="A193" s="78" t="s">
        <v>701</v>
      </c>
      <c r="B193" s="79">
        <v>114</v>
      </c>
      <c r="C193" s="80">
        <v>9640500</v>
      </c>
      <c r="D193" s="80">
        <v>5703046</v>
      </c>
    </row>
    <row r="194" spans="1:4" hidden="1" x14ac:dyDescent="0.25">
      <c r="A194" s="78" t="s">
        <v>702</v>
      </c>
      <c r="B194" s="79">
        <v>137</v>
      </c>
      <c r="C194" s="80">
        <v>3247257</v>
      </c>
      <c r="D194" s="80">
        <v>1090399</v>
      </c>
    </row>
    <row r="195" spans="1:4" hidden="1" x14ac:dyDescent="0.25">
      <c r="A195" s="78" t="s">
        <v>703</v>
      </c>
      <c r="B195" s="79" t="s">
        <v>704</v>
      </c>
      <c r="C195" s="80" t="s">
        <v>704</v>
      </c>
      <c r="D195" s="80" t="s">
        <v>704</v>
      </c>
    </row>
    <row r="196" spans="1:4" hidden="1" x14ac:dyDescent="0.25">
      <c r="A196" s="78" t="s">
        <v>705</v>
      </c>
      <c r="B196" s="79" t="s">
        <v>704</v>
      </c>
      <c r="C196" s="80" t="s">
        <v>704</v>
      </c>
      <c r="D196" s="80" t="s">
        <v>704</v>
      </c>
    </row>
    <row r="197" spans="1:4" hidden="1" x14ac:dyDescent="0.25">
      <c r="A197" s="78" t="s">
        <v>706</v>
      </c>
      <c r="B197" s="79">
        <v>162</v>
      </c>
      <c r="C197" s="80">
        <v>625146815</v>
      </c>
      <c r="D197" s="80">
        <v>2946097</v>
      </c>
    </row>
    <row r="198" spans="1:4" hidden="1" x14ac:dyDescent="0.25">
      <c r="A198" s="78" t="s">
        <v>707</v>
      </c>
      <c r="B198" s="79">
        <v>152</v>
      </c>
      <c r="C198" s="80">
        <v>8860285</v>
      </c>
      <c r="D198" s="80">
        <v>651311</v>
      </c>
    </row>
    <row r="199" spans="1:4" hidden="1" x14ac:dyDescent="0.25">
      <c r="A199" s="78" t="s">
        <v>708</v>
      </c>
      <c r="B199" s="79" t="s">
        <v>704</v>
      </c>
      <c r="C199" s="80" t="s">
        <v>704</v>
      </c>
      <c r="D199" s="80" t="s">
        <v>704</v>
      </c>
    </row>
    <row r="200" spans="1:4" hidden="1" x14ac:dyDescent="0.25">
      <c r="A200" s="78" t="s">
        <v>709</v>
      </c>
      <c r="B200" s="79" t="s">
        <v>704</v>
      </c>
      <c r="C200" s="80" t="s">
        <v>704</v>
      </c>
      <c r="D200" s="80" t="s">
        <v>704</v>
      </c>
    </row>
    <row r="201" spans="1:4" hidden="1" x14ac:dyDescent="0.25">
      <c r="A201" s="78" t="s">
        <v>710</v>
      </c>
      <c r="B201" s="79">
        <v>70</v>
      </c>
      <c r="C201" s="80">
        <v>781318</v>
      </c>
      <c r="D201" s="80">
        <v>411628</v>
      </c>
    </row>
    <row r="202" spans="1:4" hidden="1" x14ac:dyDescent="0.25">
      <c r="A202" s="78" t="s">
        <v>711</v>
      </c>
      <c r="B202" s="79">
        <v>67</v>
      </c>
      <c r="C202" s="80">
        <v>604831</v>
      </c>
      <c r="D202" s="80">
        <v>157488</v>
      </c>
    </row>
    <row r="203" spans="1:4" hidden="1" x14ac:dyDescent="0.25">
      <c r="A203" s="78" t="s">
        <v>712</v>
      </c>
      <c r="B203" s="79">
        <v>96</v>
      </c>
      <c r="C203" s="80">
        <v>1278143</v>
      </c>
      <c r="D203" s="80">
        <v>357231</v>
      </c>
    </row>
    <row r="204" spans="1:4" hidden="1" x14ac:dyDescent="0.25">
      <c r="A204" s="78" t="s">
        <v>713</v>
      </c>
      <c r="B204" s="79" t="s">
        <v>704</v>
      </c>
      <c r="C204" s="80" t="s">
        <v>704</v>
      </c>
      <c r="D204" s="80" t="s">
        <v>704</v>
      </c>
    </row>
    <row r="205" spans="1:4" hidden="1" x14ac:dyDescent="0.25">
      <c r="A205" s="78" t="s">
        <v>714</v>
      </c>
      <c r="B205" s="79">
        <v>105</v>
      </c>
      <c r="C205" s="80">
        <v>324239</v>
      </c>
      <c r="D205" s="80">
        <v>174636</v>
      </c>
    </row>
    <row r="206" spans="1:4" hidden="1" x14ac:dyDescent="0.25">
      <c r="A206" s="78" t="s">
        <v>796</v>
      </c>
      <c r="B206" s="79" t="s">
        <v>704</v>
      </c>
      <c r="C206" s="80" t="s">
        <v>704</v>
      </c>
      <c r="D206" s="80" t="s">
        <v>704</v>
      </c>
    </row>
    <row r="207" spans="1:4" hidden="1" x14ac:dyDescent="0.25">
      <c r="A207" s="78" t="s">
        <v>715</v>
      </c>
      <c r="B207" s="79" t="s">
        <v>704</v>
      </c>
      <c r="C207" s="80" t="s">
        <v>704</v>
      </c>
      <c r="D207" s="80" t="s">
        <v>704</v>
      </c>
    </row>
    <row r="208" spans="1:4" hidden="1" x14ac:dyDescent="0.25">
      <c r="A208" s="78" t="s">
        <v>716</v>
      </c>
      <c r="B208" s="79">
        <v>94</v>
      </c>
      <c r="C208" s="80">
        <v>831258059</v>
      </c>
      <c r="D208" s="80">
        <v>3290272</v>
      </c>
    </row>
    <row r="209" spans="1:4" hidden="1" x14ac:dyDescent="0.25">
      <c r="A209" s="78" t="s">
        <v>717</v>
      </c>
      <c r="B209" s="79" t="s">
        <v>704</v>
      </c>
      <c r="C209" s="80" t="s">
        <v>704</v>
      </c>
      <c r="D209" s="80" t="s">
        <v>704</v>
      </c>
    </row>
    <row r="210" spans="1:4" hidden="1" x14ac:dyDescent="0.25">
      <c r="A210" s="78" t="s">
        <v>718</v>
      </c>
      <c r="B210" s="79">
        <v>74</v>
      </c>
      <c r="C210" s="80">
        <v>1745914</v>
      </c>
      <c r="D210" s="80">
        <v>1174584</v>
      </c>
    </row>
    <row r="211" spans="1:4" hidden="1" x14ac:dyDescent="0.25">
      <c r="A211" s="78" t="s">
        <v>719</v>
      </c>
      <c r="B211" s="79">
        <v>723</v>
      </c>
      <c r="C211" s="80">
        <v>229992023</v>
      </c>
      <c r="D211" s="80">
        <v>32543163</v>
      </c>
    </row>
    <row r="212" spans="1:4" hidden="1" x14ac:dyDescent="0.25">
      <c r="A212" s="78" t="s">
        <v>720</v>
      </c>
      <c r="B212" s="79">
        <v>61</v>
      </c>
      <c r="C212" s="80">
        <v>3851425</v>
      </c>
      <c r="D212" s="80">
        <v>2237913</v>
      </c>
    </row>
    <row r="213" spans="1:4" hidden="1" x14ac:dyDescent="0.25">
      <c r="A213" s="78" t="s">
        <v>721</v>
      </c>
      <c r="B213" s="79">
        <v>63</v>
      </c>
      <c r="C213" s="80">
        <v>7780659</v>
      </c>
      <c r="D213" s="80">
        <v>276074</v>
      </c>
    </row>
    <row r="214" spans="1:4" hidden="1" x14ac:dyDescent="0.25">
      <c r="A214" s="78" t="s">
        <v>722</v>
      </c>
      <c r="B214" s="79">
        <v>127</v>
      </c>
      <c r="C214" s="80">
        <v>15171413</v>
      </c>
      <c r="D214" s="80">
        <v>9909984</v>
      </c>
    </row>
    <row r="215" spans="1:4" hidden="1" x14ac:dyDescent="0.25">
      <c r="A215" s="78" t="s">
        <v>723</v>
      </c>
      <c r="B215" s="79">
        <v>76</v>
      </c>
      <c r="C215" s="80">
        <v>1358019</v>
      </c>
      <c r="D215" s="80">
        <v>139871</v>
      </c>
    </row>
    <row r="216" spans="1:4" hidden="1" x14ac:dyDescent="0.25">
      <c r="A216" s="78" t="s">
        <v>724</v>
      </c>
      <c r="B216" s="79">
        <v>69</v>
      </c>
      <c r="C216" s="80">
        <v>3939236</v>
      </c>
      <c r="D216" s="80">
        <v>311282</v>
      </c>
    </row>
    <row r="217" spans="1:4" hidden="1" x14ac:dyDescent="0.25">
      <c r="A217" s="78" t="s">
        <v>725</v>
      </c>
      <c r="B217" s="79" t="s">
        <v>704</v>
      </c>
      <c r="C217" s="80" t="s">
        <v>704</v>
      </c>
      <c r="D217" s="80" t="s">
        <v>704</v>
      </c>
    </row>
    <row r="218" spans="1:4" hidden="1" x14ac:dyDescent="0.25">
      <c r="A218" s="78" t="s">
        <v>726</v>
      </c>
      <c r="B218" s="79">
        <v>76</v>
      </c>
      <c r="C218" s="80">
        <v>2722000</v>
      </c>
      <c r="D218" s="80">
        <v>984337</v>
      </c>
    </row>
    <row r="219" spans="1:4" hidden="1" x14ac:dyDescent="0.25">
      <c r="A219" s="78" t="s">
        <v>727</v>
      </c>
      <c r="B219" s="79">
        <v>94</v>
      </c>
      <c r="C219" s="80">
        <v>8676782</v>
      </c>
      <c r="D219" s="80">
        <v>460619</v>
      </c>
    </row>
    <row r="220" spans="1:4" hidden="1" x14ac:dyDescent="0.25">
      <c r="A220" s="78" t="s">
        <v>728</v>
      </c>
      <c r="B220" s="79">
        <v>59</v>
      </c>
      <c r="C220" s="80">
        <v>921414</v>
      </c>
      <c r="D220" s="80">
        <v>394359</v>
      </c>
    </row>
    <row r="221" spans="1:4" hidden="1" x14ac:dyDescent="0.25">
      <c r="A221" s="78" t="s">
        <v>729</v>
      </c>
      <c r="B221" s="79">
        <v>94</v>
      </c>
      <c r="C221" s="80">
        <v>1059365</v>
      </c>
      <c r="D221" s="80">
        <v>356257</v>
      </c>
    </row>
    <row r="222" spans="1:4" hidden="1" x14ac:dyDescent="0.25">
      <c r="A222" s="78" t="s">
        <v>730</v>
      </c>
      <c r="B222" s="79">
        <v>103</v>
      </c>
      <c r="C222" s="80">
        <v>2789667</v>
      </c>
      <c r="D222" s="80">
        <v>955460</v>
      </c>
    </row>
    <row r="223" spans="1:4" hidden="1" x14ac:dyDescent="0.25">
      <c r="A223" s="78" t="s">
        <v>731</v>
      </c>
      <c r="B223" s="79" t="s">
        <v>704</v>
      </c>
      <c r="C223" s="80" t="s">
        <v>704</v>
      </c>
      <c r="D223" s="80" t="s">
        <v>704</v>
      </c>
    </row>
    <row r="224" spans="1:4" hidden="1" x14ac:dyDescent="0.25">
      <c r="A224" s="78" t="s">
        <v>732</v>
      </c>
      <c r="B224" s="79">
        <v>52</v>
      </c>
      <c r="C224" s="80">
        <v>4672605</v>
      </c>
      <c r="D224" s="80">
        <v>124797</v>
      </c>
    </row>
    <row r="225" spans="1:4" hidden="1" x14ac:dyDescent="0.25">
      <c r="A225" s="78" t="s">
        <v>733</v>
      </c>
      <c r="B225" s="79">
        <v>340</v>
      </c>
      <c r="C225" s="80">
        <v>17255959</v>
      </c>
      <c r="D225" s="80">
        <v>7069548</v>
      </c>
    </row>
    <row r="226" spans="1:4" hidden="1" x14ac:dyDescent="0.25">
      <c r="A226" s="78" t="s">
        <v>734</v>
      </c>
      <c r="B226" s="79" t="s">
        <v>704</v>
      </c>
      <c r="C226" s="80" t="s">
        <v>704</v>
      </c>
      <c r="D226" s="80" t="s">
        <v>704</v>
      </c>
    </row>
    <row r="227" spans="1:4" hidden="1" x14ac:dyDescent="0.25">
      <c r="A227" s="78" t="s">
        <v>735</v>
      </c>
      <c r="B227" s="79">
        <v>92</v>
      </c>
      <c r="C227" s="80">
        <v>2180900</v>
      </c>
      <c r="D227" s="80">
        <v>315879</v>
      </c>
    </row>
    <row r="228" spans="1:4" hidden="1" x14ac:dyDescent="0.25">
      <c r="A228" s="78" t="s">
        <v>736</v>
      </c>
      <c r="B228" s="79" t="s">
        <v>704</v>
      </c>
      <c r="C228" s="80" t="s">
        <v>704</v>
      </c>
      <c r="D228" s="80" t="s">
        <v>704</v>
      </c>
    </row>
    <row r="229" spans="1:4" hidden="1" x14ac:dyDescent="0.25">
      <c r="A229" s="78" t="s">
        <v>737</v>
      </c>
      <c r="B229" s="79">
        <v>60</v>
      </c>
      <c r="C229" s="80">
        <v>821444</v>
      </c>
      <c r="D229" s="80">
        <v>84623</v>
      </c>
    </row>
    <row r="230" spans="1:4" hidden="1" x14ac:dyDescent="0.25">
      <c r="A230" s="78" t="s">
        <v>738</v>
      </c>
      <c r="B230" s="79">
        <v>51</v>
      </c>
      <c r="C230" s="80">
        <v>16147403</v>
      </c>
      <c r="D230" s="80">
        <v>164326</v>
      </c>
    </row>
    <row r="231" spans="1:4" hidden="1" x14ac:dyDescent="0.25">
      <c r="A231" s="78" t="s">
        <v>739</v>
      </c>
      <c r="B231" s="79">
        <v>95</v>
      </c>
      <c r="C231" s="80">
        <v>5879427</v>
      </c>
      <c r="D231" s="80">
        <v>4127447</v>
      </c>
    </row>
    <row r="232" spans="1:4" hidden="1" x14ac:dyDescent="0.25">
      <c r="A232" s="78" t="s">
        <v>740</v>
      </c>
      <c r="B232" s="79" t="s">
        <v>704</v>
      </c>
      <c r="C232" s="80" t="s">
        <v>704</v>
      </c>
      <c r="D232" s="80" t="s">
        <v>704</v>
      </c>
    </row>
    <row r="233" spans="1:4" hidden="1" x14ac:dyDescent="0.25">
      <c r="A233" s="78" t="s">
        <v>741</v>
      </c>
      <c r="B233" s="79">
        <v>68</v>
      </c>
      <c r="C233" s="80">
        <v>1642730</v>
      </c>
      <c r="D233" s="80">
        <v>455028</v>
      </c>
    </row>
    <row r="234" spans="1:4" hidden="1" x14ac:dyDescent="0.25">
      <c r="A234" s="78" t="s">
        <v>742</v>
      </c>
      <c r="B234" s="79" t="s">
        <v>704</v>
      </c>
      <c r="C234" s="80" t="s">
        <v>704</v>
      </c>
      <c r="D234" s="80" t="s">
        <v>704</v>
      </c>
    </row>
    <row r="235" spans="1:4" hidden="1" x14ac:dyDescent="0.25">
      <c r="A235" s="78" t="s">
        <v>743</v>
      </c>
      <c r="B235" s="79" t="s">
        <v>704</v>
      </c>
      <c r="C235" s="80" t="s">
        <v>704</v>
      </c>
      <c r="D235" s="80" t="s">
        <v>704</v>
      </c>
    </row>
    <row r="236" spans="1:4" hidden="1" x14ac:dyDescent="0.25">
      <c r="A236" s="78" t="s">
        <v>744</v>
      </c>
      <c r="B236" s="79" t="s">
        <v>704</v>
      </c>
      <c r="C236" s="80" t="s">
        <v>704</v>
      </c>
      <c r="D236" s="80" t="s">
        <v>704</v>
      </c>
    </row>
    <row r="237" spans="1:4" hidden="1" x14ac:dyDescent="0.25">
      <c r="A237" s="78" t="s">
        <v>745</v>
      </c>
      <c r="B237" s="79">
        <v>101</v>
      </c>
      <c r="C237" s="80">
        <v>5346352</v>
      </c>
      <c r="D237" s="80">
        <v>4041143</v>
      </c>
    </row>
    <row r="238" spans="1:4" hidden="1" x14ac:dyDescent="0.25">
      <c r="A238" s="78" t="s">
        <v>746</v>
      </c>
      <c r="B238" s="79" t="s">
        <v>704</v>
      </c>
      <c r="C238" s="80" t="s">
        <v>704</v>
      </c>
      <c r="D238" s="80" t="s">
        <v>704</v>
      </c>
    </row>
    <row r="239" spans="1:4" hidden="1" x14ac:dyDescent="0.25">
      <c r="A239" s="78" t="s">
        <v>747</v>
      </c>
      <c r="B239" s="79">
        <v>540</v>
      </c>
      <c r="C239" s="80">
        <v>91323911</v>
      </c>
      <c r="D239" s="80">
        <v>18356123</v>
      </c>
    </row>
    <row r="240" spans="1:4" hidden="1" x14ac:dyDescent="0.25">
      <c r="A240" s="78" t="s">
        <v>748</v>
      </c>
      <c r="B240" s="79" t="s">
        <v>704</v>
      </c>
      <c r="C240" s="80" t="s">
        <v>704</v>
      </c>
      <c r="D240" s="80" t="s">
        <v>704</v>
      </c>
    </row>
    <row r="241" spans="1:4" hidden="1" x14ac:dyDescent="0.25">
      <c r="A241" s="78" t="s">
        <v>749</v>
      </c>
      <c r="B241" s="79">
        <v>163</v>
      </c>
      <c r="C241" s="80">
        <v>1994713</v>
      </c>
      <c r="D241" s="80">
        <v>538081</v>
      </c>
    </row>
    <row r="242" spans="1:4" hidden="1" x14ac:dyDescent="0.25">
      <c r="A242" s="78" t="s">
        <v>750</v>
      </c>
      <c r="B242" s="79" t="s">
        <v>704</v>
      </c>
      <c r="C242" s="80" t="s">
        <v>704</v>
      </c>
      <c r="D242" s="80" t="s">
        <v>704</v>
      </c>
    </row>
    <row r="243" spans="1:4" hidden="1" x14ac:dyDescent="0.25">
      <c r="A243" s="78" t="s">
        <v>751</v>
      </c>
      <c r="B243" s="79">
        <v>146</v>
      </c>
      <c r="C243" s="80">
        <v>7418725</v>
      </c>
      <c r="D243" s="80">
        <v>2075905</v>
      </c>
    </row>
    <row r="244" spans="1:4" hidden="1" x14ac:dyDescent="0.25">
      <c r="A244" s="78" t="s">
        <v>752</v>
      </c>
      <c r="B244" s="79">
        <v>91</v>
      </c>
      <c r="C244" s="80">
        <v>65211404</v>
      </c>
      <c r="D244" s="80">
        <v>1663545</v>
      </c>
    </row>
    <row r="245" spans="1:4" hidden="1" x14ac:dyDescent="0.25">
      <c r="A245" s="78" t="s">
        <v>753</v>
      </c>
      <c r="B245" s="79" t="s">
        <v>704</v>
      </c>
      <c r="C245" s="80" t="s">
        <v>704</v>
      </c>
      <c r="D245" s="80" t="s">
        <v>704</v>
      </c>
    </row>
    <row r="246" spans="1:4" hidden="1" x14ac:dyDescent="0.25">
      <c r="A246" s="78" t="s">
        <v>754</v>
      </c>
      <c r="B246" s="79">
        <v>155</v>
      </c>
      <c r="C246" s="80">
        <v>20504871</v>
      </c>
      <c r="D246" s="80">
        <v>951187</v>
      </c>
    </row>
    <row r="247" spans="1:4" hidden="1" x14ac:dyDescent="0.25">
      <c r="A247" s="78" t="s">
        <v>755</v>
      </c>
      <c r="B247" s="79" t="s">
        <v>704</v>
      </c>
      <c r="C247" s="80" t="s">
        <v>704</v>
      </c>
      <c r="D247" s="80" t="s">
        <v>704</v>
      </c>
    </row>
    <row r="248" spans="1:4" hidden="1" x14ac:dyDescent="0.25">
      <c r="A248" s="78" t="s">
        <v>756</v>
      </c>
      <c r="B248" s="79" t="s">
        <v>704</v>
      </c>
      <c r="C248" s="80" t="s">
        <v>704</v>
      </c>
      <c r="D248" s="80" t="s">
        <v>704</v>
      </c>
    </row>
    <row r="249" spans="1:4" hidden="1" x14ac:dyDescent="0.25">
      <c r="A249" s="78" t="s">
        <v>757</v>
      </c>
      <c r="B249" s="79">
        <v>193</v>
      </c>
      <c r="C249" s="80">
        <v>5814836</v>
      </c>
      <c r="D249" s="80">
        <v>3159676</v>
      </c>
    </row>
    <row r="250" spans="1:4" hidden="1" x14ac:dyDescent="0.25">
      <c r="A250" s="78" t="s">
        <v>758</v>
      </c>
      <c r="B250" s="79">
        <v>110</v>
      </c>
      <c r="C250" s="80">
        <v>4773921</v>
      </c>
      <c r="D250" s="80">
        <v>767684</v>
      </c>
    </row>
    <row r="251" spans="1:4" hidden="1" x14ac:dyDescent="0.25">
      <c r="A251" s="78" t="s">
        <v>759</v>
      </c>
      <c r="B251" s="79">
        <v>85</v>
      </c>
      <c r="C251" s="80">
        <v>1681376</v>
      </c>
      <c r="D251" s="80">
        <v>715380</v>
      </c>
    </row>
    <row r="252" spans="1:4" hidden="1" x14ac:dyDescent="0.25">
      <c r="A252" s="78" t="s">
        <v>760</v>
      </c>
      <c r="B252" s="79" t="s">
        <v>704</v>
      </c>
      <c r="C252" s="80" t="s">
        <v>704</v>
      </c>
      <c r="D252" s="80" t="s">
        <v>704</v>
      </c>
    </row>
    <row r="253" spans="1:4" hidden="1" x14ac:dyDescent="0.25">
      <c r="A253" s="78" t="s">
        <v>761</v>
      </c>
      <c r="B253" s="79">
        <v>104</v>
      </c>
      <c r="C253" s="80">
        <v>9246691</v>
      </c>
      <c r="D253" s="80">
        <v>124475</v>
      </c>
    </row>
    <row r="254" spans="1:4" hidden="1" x14ac:dyDescent="0.25">
      <c r="A254" s="78" t="s">
        <v>762</v>
      </c>
      <c r="B254" s="79">
        <v>189</v>
      </c>
      <c r="C254" s="80">
        <v>4741253</v>
      </c>
      <c r="D254" s="80">
        <v>3773404</v>
      </c>
    </row>
    <row r="255" spans="1:4" hidden="1" x14ac:dyDescent="0.25">
      <c r="A255" s="78" t="s">
        <v>763</v>
      </c>
      <c r="B255" s="79" t="s">
        <v>704</v>
      </c>
      <c r="C255" s="80" t="s">
        <v>704</v>
      </c>
      <c r="D255" s="80" t="s">
        <v>704</v>
      </c>
    </row>
    <row r="256" spans="1:4" hidden="1" x14ac:dyDescent="0.25">
      <c r="A256" s="78" t="s">
        <v>764</v>
      </c>
      <c r="B256" s="79" t="s">
        <v>704</v>
      </c>
      <c r="C256" s="80" t="s">
        <v>704</v>
      </c>
      <c r="D256" s="80" t="s">
        <v>704</v>
      </c>
    </row>
    <row r="257" spans="1:4" hidden="1" x14ac:dyDescent="0.25">
      <c r="A257" s="78" t="s">
        <v>765</v>
      </c>
      <c r="B257" s="79">
        <v>72</v>
      </c>
      <c r="C257" s="80">
        <v>50475888</v>
      </c>
      <c r="D257" s="80">
        <v>3202177</v>
      </c>
    </row>
    <row r="258" spans="1:4" hidden="1" x14ac:dyDescent="0.25">
      <c r="A258" s="78" t="s">
        <v>766</v>
      </c>
      <c r="B258" s="79">
        <v>952</v>
      </c>
      <c r="C258" s="80">
        <v>174604288</v>
      </c>
      <c r="D258" s="80">
        <v>22146326</v>
      </c>
    </row>
    <row r="259" spans="1:4" hidden="1" x14ac:dyDescent="0.25">
      <c r="A259" s="78" t="s">
        <v>767</v>
      </c>
      <c r="B259" s="79">
        <v>76</v>
      </c>
      <c r="C259" s="80">
        <v>4899443</v>
      </c>
      <c r="D259" s="80">
        <v>3159414</v>
      </c>
    </row>
    <row r="260" spans="1:4" hidden="1" x14ac:dyDescent="0.25">
      <c r="A260" s="78" t="s">
        <v>768</v>
      </c>
      <c r="B260" s="79" t="s">
        <v>704</v>
      </c>
      <c r="C260" s="80" t="s">
        <v>704</v>
      </c>
      <c r="D260" s="80" t="s">
        <v>704</v>
      </c>
    </row>
    <row r="261" spans="1:4" hidden="1" x14ac:dyDescent="0.25">
      <c r="A261" s="78" t="s">
        <v>769</v>
      </c>
      <c r="B261" s="79" t="s">
        <v>704</v>
      </c>
      <c r="C261" s="80" t="s">
        <v>704</v>
      </c>
      <c r="D261" s="80" t="s">
        <v>704</v>
      </c>
    </row>
    <row r="262" spans="1:4" hidden="1" x14ac:dyDescent="0.25">
      <c r="A262" s="78" t="s">
        <v>770</v>
      </c>
      <c r="B262" s="79" t="s">
        <v>704</v>
      </c>
      <c r="C262" s="80" t="s">
        <v>704</v>
      </c>
      <c r="D262" s="80" t="s">
        <v>704</v>
      </c>
    </row>
    <row r="263" spans="1:4" hidden="1" x14ac:dyDescent="0.25">
      <c r="A263" s="78" t="s">
        <v>771</v>
      </c>
      <c r="B263" s="79">
        <v>78</v>
      </c>
      <c r="C263" s="80">
        <v>1406493</v>
      </c>
      <c r="D263" s="80">
        <v>975359</v>
      </c>
    </row>
    <row r="264" spans="1:4" hidden="1" x14ac:dyDescent="0.25">
      <c r="A264" s="78" t="s">
        <v>772</v>
      </c>
      <c r="B264" s="79" t="s">
        <v>704</v>
      </c>
      <c r="C264" s="80" t="s">
        <v>704</v>
      </c>
      <c r="D264" s="80" t="s">
        <v>704</v>
      </c>
    </row>
    <row r="265" spans="1:4" hidden="1" x14ac:dyDescent="0.25">
      <c r="A265" s="78" t="s">
        <v>773</v>
      </c>
      <c r="B265" s="79" t="s">
        <v>704</v>
      </c>
      <c r="C265" s="80" t="s">
        <v>704</v>
      </c>
      <c r="D265" s="80" t="s">
        <v>704</v>
      </c>
    </row>
    <row r="266" spans="1:4" hidden="1" x14ac:dyDescent="0.25">
      <c r="A266" s="78" t="s">
        <v>774</v>
      </c>
      <c r="B266" s="79">
        <v>140</v>
      </c>
      <c r="C266" s="80">
        <v>17717560</v>
      </c>
      <c r="D266" s="80">
        <v>3265444</v>
      </c>
    </row>
    <row r="267" spans="1:4" hidden="1" x14ac:dyDescent="0.25">
      <c r="A267" s="78" t="s">
        <v>775</v>
      </c>
      <c r="B267" s="79">
        <v>271</v>
      </c>
      <c r="C267" s="80">
        <v>7509345</v>
      </c>
      <c r="D267" s="80">
        <v>4230322</v>
      </c>
    </row>
    <row r="268" spans="1:4" hidden="1" x14ac:dyDescent="0.25">
      <c r="A268" s="78" t="s">
        <v>776</v>
      </c>
      <c r="B268" s="79">
        <v>61</v>
      </c>
      <c r="C268" s="80">
        <v>92299</v>
      </c>
      <c r="D268" s="80">
        <v>69692</v>
      </c>
    </row>
    <row r="269" spans="1:4" hidden="1" x14ac:dyDescent="0.25">
      <c r="A269" s="78" t="s">
        <v>777</v>
      </c>
      <c r="B269" s="79">
        <v>56</v>
      </c>
      <c r="C269" s="80">
        <v>442342</v>
      </c>
      <c r="D269" s="80">
        <v>138686</v>
      </c>
    </row>
    <row r="270" spans="1:4" hidden="1" x14ac:dyDescent="0.25">
      <c r="A270" s="78" t="s">
        <v>778</v>
      </c>
      <c r="B270" s="79">
        <v>173</v>
      </c>
      <c r="C270" s="80">
        <v>6506909</v>
      </c>
      <c r="D270" s="80">
        <v>3918166</v>
      </c>
    </row>
    <row r="271" spans="1:4" hidden="1" x14ac:dyDescent="0.25">
      <c r="A271" s="78" t="s">
        <v>779</v>
      </c>
      <c r="B271" s="79">
        <v>582</v>
      </c>
      <c r="C271" s="80">
        <v>177835132</v>
      </c>
      <c r="D271" s="80">
        <v>31640300</v>
      </c>
    </row>
    <row r="272" spans="1:4" hidden="1" x14ac:dyDescent="0.25">
      <c r="A272" s="78" t="s">
        <v>780</v>
      </c>
      <c r="B272" s="79" t="s">
        <v>704</v>
      </c>
      <c r="C272" s="80" t="s">
        <v>704</v>
      </c>
      <c r="D272" s="80" t="s">
        <v>704</v>
      </c>
    </row>
    <row r="273" spans="1:4" hidden="1" x14ac:dyDescent="0.25">
      <c r="A273" s="78" t="s">
        <v>781</v>
      </c>
      <c r="B273" s="79" t="s">
        <v>704</v>
      </c>
      <c r="C273" s="80" t="s">
        <v>704</v>
      </c>
      <c r="D273" s="80" t="s">
        <v>704</v>
      </c>
    </row>
    <row r="274" spans="1:4" hidden="1" x14ac:dyDescent="0.25">
      <c r="A274" s="78" t="s">
        <v>782</v>
      </c>
      <c r="B274" s="79">
        <v>208</v>
      </c>
      <c r="C274" s="80">
        <v>5691255</v>
      </c>
      <c r="D274" s="80">
        <v>1712443</v>
      </c>
    </row>
    <row r="275" spans="1:4" hidden="1" x14ac:dyDescent="0.25">
      <c r="A275" s="78" t="s">
        <v>783</v>
      </c>
      <c r="B275" s="79">
        <v>226</v>
      </c>
      <c r="C275" s="80">
        <v>4953311</v>
      </c>
      <c r="D275" s="80">
        <v>800214</v>
      </c>
    </row>
    <row r="276" spans="1:4" hidden="1" x14ac:dyDescent="0.25">
      <c r="A276" s="78" t="s">
        <v>784</v>
      </c>
      <c r="B276" s="79">
        <v>69</v>
      </c>
      <c r="C276" s="80">
        <v>1442271</v>
      </c>
      <c r="D276" s="80">
        <v>454703</v>
      </c>
    </row>
    <row r="277" spans="1:4" hidden="1" x14ac:dyDescent="0.25">
      <c r="A277" s="78" t="s">
        <v>785</v>
      </c>
      <c r="B277" s="79" t="s">
        <v>704</v>
      </c>
      <c r="C277" s="80" t="s">
        <v>704</v>
      </c>
      <c r="D277" s="80" t="s">
        <v>704</v>
      </c>
    </row>
    <row r="278" spans="1:4" hidden="1" x14ac:dyDescent="0.25">
      <c r="A278" s="78" t="s">
        <v>786</v>
      </c>
      <c r="B278" s="79" t="s">
        <v>704</v>
      </c>
      <c r="C278" s="80" t="s">
        <v>704</v>
      </c>
      <c r="D278" s="80" t="s">
        <v>704</v>
      </c>
    </row>
    <row r="279" spans="1:4" hidden="1" x14ac:dyDescent="0.25">
      <c r="A279" s="78" t="s">
        <v>787</v>
      </c>
      <c r="B279" s="79">
        <v>73</v>
      </c>
      <c r="C279" s="80">
        <v>5751663</v>
      </c>
      <c r="D279" s="80">
        <v>1601874</v>
      </c>
    </row>
    <row r="280" spans="1:4" hidden="1" x14ac:dyDescent="0.25">
      <c r="A280" s="78" t="s">
        <v>788</v>
      </c>
      <c r="B280" s="79">
        <v>54</v>
      </c>
      <c r="C280" s="80">
        <v>1648879</v>
      </c>
      <c r="D280" s="80">
        <v>1358070</v>
      </c>
    </row>
    <row r="281" spans="1:4" hidden="1" x14ac:dyDescent="0.25">
      <c r="A281" s="78" t="s">
        <v>789</v>
      </c>
      <c r="B281" s="79">
        <v>85</v>
      </c>
      <c r="C281" s="80">
        <v>3234695</v>
      </c>
      <c r="D281" s="80">
        <v>54299</v>
      </c>
    </row>
    <row r="282" spans="1:4" hidden="1" x14ac:dyDescent="0.25">
      <c r="A282" s="78" t="s">
        <v>790</v>
      </c>
      <c r="B282" s="79">
        <v>222</v>
      </c>
      <c r="C282" s="80">
        <v>8742493</v>
      </c>
      <c r="D282" s="80">
        <v>2630313</v>
      </c>
    </row>
    <row r="283" spans="1:4" hidden="1" x14ac:dyDescent="0.25">
      <c r="A283" s="78" t="s">
        <v>791</v>
      </c>
      <c r="B283" s="79" t="s">
        <v>704</v>
      </c>
      <c r="C283" s="80" t="s">
        <v>704</v>
      </c>
      <c r="D283" s="80" t="s">
        <v>704</v>
      </c>
    </row>
    <row r="284" spans="1:4" hidden="1" x14ac:dyDescent="0.25">
      <c r="A284" s="78" t="s">
        <v>792</v>
      </c>
      <c r="B284" s="79">
        <v>63</v>
      </c>
      <c r="C284" s="80">
        <v>17250701</v>
      </c>
      <c r="D284" s="80">
        <v>157599</v>
      </c>
    </row>
    <row r="285" spans="1:4" hidden="1" x14ac:dyDescent="0.25">
      <c r="A285" s="78" t="s">
        <v>793</v>
      </c>
      <c r="B285" s="79">
        <v>57</v>
      </c>
      <c r="C285" s="80">
        <v>2438445</v>
      </c>
      <c r="D285" s="80">
        <v>968096</v>
      </c>
    </row>
    <row r="286" spans="1:4" hidden="1" x14ac:dyDescent="0.25">
      <c r="A286" s="78" t="s">
        <v>794</v>
      </c>
      <c r="B286" s="79">
        <v>352</v>
      </c>
      <c r="C286" s="80">
        <v>16591108</v>
      </c>
      <c r="D286" s="80">
        <v>6424536</v>
      </c>
    </row>
    <row r="287" spans="1:4" hidden="1" x14ac:dyDescent="0.25">
      <c r="A287" s="78" t="s">
        <v>795</v>
      </c>
      <c r="B287" s="79">
        <v>219</v>
      </c>
      <c r="C287" s="80">
        <v>23197698</v>
      </c>
      <c r="D287" s="80">
        <v>5123110</v>
      </c>
    </row>
    <row r="288" spans="1:4" x14ac:dyDescent="0.25">
      <c r="A288" s="74">
        <v>2025</v>
      </c>
      <c r="B288" s="75">
        <v>9819</v>
      </c>
      <c r="C288" s="76">
        <v>2406227753</v>
      </c>
      <c r="D288" s="77">
        <v>212251754</v>
      </c>
    </row>
    <row r="289" spans="1:4" x14ac:dyDescent="0.25">
      <c r="A289" s="78" t="s">
        <v>701</v>
      </c>
      <c r="B289" s="79">
        <v>115</v>
      </c>
      <c r="C289" s="80">
        <v>10758398</v>
      </c>
      <c r="D289" s="80">
        <v>5876702</v>
      </c>
    </row>
    <row r="290" spans="1:4" x14ac:dyDescent="0.25">
      <c r="A290" s="78" t="s">
        <v>702</v>
      </c>
      <c r="B290" s="79">
        <v>120</v>
      </c>
      <c r="C290" s="80">
        <v>2290328</v>
      </c>
      <c r="D290" s="80">
        <v>668728</v>
      </c>
    </row>
    <row r="291" spans="1:4" x14ac:dyDescent="0.25">
      <c r="A291" s="78" t="s">
        <v>703</v>
      </c>
      <c r="B291" s="79" t="s">
        <v>704</v>
      </c>
      <c r="C291" s="80" t="s">
        <v>704</v>
      </c>
      <c r="D291" s="80" t="s">
        <v>704</v>
      </c>
    </row>
    <row r="292" spans="1:4" x14ac:dyDescent="0.25">
      <c r="A292" s="78" t="s">
        <v>705</v>
      </c>
      <c r="B292" s="79" t="s">
        <v>704</v>
      </c>
      <c r="C292" s="80" t="s">
        <v>704</v>
      </c>
      <c r="D292" s="80" t="s">
        <v>704</v>
      </c>
    </row>
    <row r="293" spans="1:4" x14ac:dyDescent="0.25">
      <c r="A293" s="78" t="s">
        <v>706</v>
      </c>
      <c r="B293" s="79">
        <v>155</v>
      </c>
      <c r="C293" s="80">
        <v>580379653</v>
      </c>
      <c r="D293" s="80">
        <v>3413383</v>
      </c>
    </row>
    <row r="294" spans="1:4" x14ac:dyDescent="0.25">
      <c r="A294" s="78" t="s">
        <v>707</v>
      </c>
      <c r="B294" s="79">
        <v>131</v>
      </c>
      <c r="C294" s="80">
        <v>12359221</v>
      </c>
      <c r="D294" s="80">
        <v>824442</v>
      </c>
    </row>
    <row r="295" spans="1:4" x14ac:dyDescent="0.25">
      <c r="A295" s="78" t="s">
        <v>708</v>
      </c>
      <c r="B295" s="79" t="s">
        <v>704</v>
      </c>
      <c r="C295" s="80" t="s">
        <v>704</v>
      </c>
      <c r="D295" s="80" t="s">
        <v>704</v>
      </c>
    </row>
    <row r="296" spans="1:4" x14ac:dyDescent="0.25">
      <c r="A296" s="78" t="s">
        <v>709</v>
      </c>
      <c r="B296" s="79" t="s">
        <v>704</v>
      </c>
      <c r="C296" s="80" t="s">
        <v>704</v>
      </c>
      <c r="D296" s="80" t="s">
        <v>704</v>
      </c>
    </row>
    <row r="297" spans="1:4" x14ac:dyDescent="0.25">
      <c r="A297" s="88" t="s">
        <v>710</v>
      </c>
      <c r="B297" s="89">
        <v>53</v>
      </c>
      <c r="C297" s="90">
        <v>395556</v>
      </c>
      <c r="D297" s="90">
        <v>42919</v>
      </c>
    </row>
    <row r="298" spans="1:4" x14ac:dyDescent="0.25">
      <c r="A298" s="78" t="s">
        <v>711</v>
      </c>
      <c r="B298" s="79">
        <v>57</v>
      </c>
      <c r="C298" s="80">
        <v>601782</v>
      </c>
      <c r="D298" s="80">
        <v>105513</v>
      </c>
    </row>
    <row r="299" spans="1:4" x14ac:dyDescent="0.25">
      <c r="A299" s="78" t="s">
        <v>712</v>
      </c>
      <c r="B299" s="79">
        <v>95</v>
      </c>
      <c r="C299" s="80">
        <v>1199014</v>
      </c>
      <c r="D299" s="80">
        <v>347919</v>
      </c>
    </row>
    <row r="300" spans="1:4" x14ac:dyDescent="0.25">
      <c r="A300" s="78" t="s">
        <v>713</v>
      </c>
      <c r="B300" s="79" t="s">
        <v>704</v>
      </c>
      <c r="C300" s="80" t="s">
        <v>704</v>
      </c>
      <c r="D300" s="80" t="s">
        <v>704</v>
      </c>
    </row>
    <row r="301" spans="1:4" x14ac:dyDescent="0.25">
      <c r="A301" s="78" t="s">
        <v>714</v>
      </c>
      <c r="B301" s="79">
        <v>95</v>
      </c>
      <c r="C301" s="80">
        <v>193542</v>
      </c>
      <c r="D301" s="80">
        <v>95734</v>
      </c>
    </row>
    <row r="302" spans="1:4" x14ac:dyDescent="0.25">
      <c r="A302" s="78" t="s">
        <v>796</v>
      </c>
      <c r="B302" s="79" t="s">
        <v>704</v>
      </c>
      <c r="C302" s="80" t="s">
        <v>704</v>
      </c>
      <c r="D302" s="80" t="s">
        <v>704</v>
      </c>
    </row>
    <row r="303" spans="1:4" x14ac:dyDescent="0.25">
      <c r="A303" s="78" t="s">
        <v>715</v>
      </c>
      <c r="B303" s="79">
        <v>48</v>
      </c>
      <c r="C303" s="80">
        <v>121056</v>
      </c>
      <c r="D303" s="80">
        <v>56412</v>
      </c>
    </row>
    <row r="304" spans="1:4" x14ac:dyDescent="0.25">
      <c r="A304" s="78" t="s">
        <v>716</v>
      </c>
      <c r="B304" s="79">
        <v>86</v>
      </c>
      <c r="C304" s="80">
        <v>807763367</v>
      </c>
      <c r="D304" s="80">
        <v>10752467</v>
      </c>
    </row>
    <row r="305" spans="1:4" x14ac:dyDescent="0.25">
      <c r="A305" s="78" t="s">
        <v>717</v>
      </c>
      <c r="B305" s="79" t="s">
        <v>704</v>
      </c>
      <c r="C305" s="80" t="s">
        <v>704</v>
      </c>
      <c r="D305" s="80" t="s">
        <v>704</v>
      </c>
    </row>
    <row r="306" spans="1:4" x14ac:dyDescent="0.25">
      <c r="A306" s="78" t="s">
        <v>718</v>
      </c>
      <c r="B306" s="79">
        <v>82</v>
      </c>
      <c r="C306" s="80">
        <v>1702618</v>
      </c>
      <c r="D306" s="80">
        <v>1142181</v>
      </c>
    </row>
    <row r="307" spans="1:4" x14ac:dyDescent="0.25">
      <c r="A307" s="78" t="s">
        <v>719</v>
      </c>
      <c r="B307" s="79">
        <v>648</v>
      </c>
      <c r="C307" s="80">
        <v>160047584</v>
      </c>
      <c r="D307" s="80">
        <v>33502538</v>
      </c>
    </row>
    <row r="308" spans="1:4" x14ac:dyDescent="0.25">
      <c r="A308" s="78" t="s">
        <v>720</v>
      </c>
      <c r="B308" s="79">
        <v>61</v>
      </c>
      <c r="C308" s="80">
        <v>4194419</v>
      </c>
      <c r="D308" s="80">
        <v>2006422</v>
      </c>
    </row>
    <row r="309" spans="1:4" x14ac:dyDescent="0.25">
      <c r="A309" s="78" t="s">
        <v>721</v>
      </c>
      <c r="B309" s="79">
        <v>58</v>
      </c>
      <c r="C309" s="80">
        <v>8393095</v>
      </c>
      <c r="D309" s="80">
        <v>287730</v>
      </c>
    </row>
    <row r="310" spans="1:4" x14ac:dyDescent="0.25">
      <c r="A310" s="78" t="s">
        <v>722</v>
      </c>
      <c r="B310" s="79">
        <v>115</v>
      </c>
      <c r="C310" s="80">
        <v>13326879</v>
      </c>
      <c r="D310" s="80">
        <v>7831949</v>
      </c>
    </row>
    <row r="311" spans="1:4" x14ac:dyDescent="0.25">
      <c r="A311" s="78" t="s">
        <v>723</v>
      </c>
      <c r="B311" s="79">
        <v>71</v>
      </c>
      <c r="C311" s="80">
        <v>680791</v>
      </c>
      <c r="D311" s="80">
        <v>123549</v>
      </c>
    </row>
    <row r="312" spans="1:4" x14ac:dyDescent="0.25">
      <c r="A312" s="88" t="s">
        <v>724</v>
      </c>
      <c r="B312" s="89">
        <v>72</v>
      </c>
      <c r="C312" s="90">
        <v>2787696</v>
      </c>
      <c r="D312" s="90">
        <v>287881</v>
      </c>
    </row>
    <row r="313" spans="1:4" x14ac:dyDescent="0.25">
      <c r="A313" s="78" t="s">
        <v>725</v>
      </c>
      <c r="B313" s="79">
        <v>49</v>
      </c>
      <c r="C313" s="80">
        <v>28510</v>
      </c>
      <c r="D313" s="80">
        <v>28190</v>
      </c>
    </row>
    <row r="314" spans="1:4" x14ac:dyDescent="0.25">
      <c r="A314" s="78" t="s">
        <v>726</v>
      </c>
      <c r="B314" s="79">
        <v>76</v>
      </c>
      <c r="C314" s="80">
        <v>2110992</v>
      </c>
      <c r="D314" s="80">
        <v>914390</v>
      </c>
    </row>
    <row r="315" spans="1:4" x14ac:dyDescent="0.25">
      <c r="A315" s="88" t="s">
        <v>727</v>
      </c>
      <c r="B315" s="89">
        <v>91</v>
      </c>
      <c r="C315" s="90">
        <v>11181816</v>
      </c>
      <c r="D315" s="90">
        <v>530684</v>
      </c>
    </row>
    <row r="316" spans="1:4" x14ac:dyDescent="0.25">
      <c r="A316" s="88" t="s">
        <v>728</v>
      </c>
      <c r="B316" s="89" t="s">
        <v>704</v>
      </c>
      <c r="C316" s="90" t="s">
        <v>704</v>
      </c>
      <c r="D316" s="90" t="s">
        <v>704</v>
      </c>
    </row>
    <row r="317" spans="1:4" x14ac:dyDescent="0.25">
      <c r="A317" s="78" t="s">
        <v>729</v>
      </c>
      <c r="B317" s="79">
        <v>83</v>
      </c>
      <c r="C317" s="80">
        <v>1086017</v>
      </c>
      <c r="D317" s="80">
        <v>416780</v>
      </c>
    </row>
    <row r="318" spans="1:4" x14ac:dyDescent="0.25">
      <c r="A318" s="78" t="s">
        <v>730</v>
      </c>
      <c r="B318" s="79">
        <v>112</v>
      </c>
      <c r="C318" s="80">
        <v>2508939</v>
      </c>
      <c r="D318" s="80">
        <v>910388</v>
      </c>
    </row>
    <row r="319" spans="1:4" x14ac:dyDescent="0.25">
      <c r="A319" s="78" t="s">
        <v>731</v>
      </c>
      <c r="B319" s="79" t="s">
        <v>704</v>
      </c>
      <c r="C319" s="80" t="s">
        <v>704</v>
      </c>
      <c r="D319" s="80" t="s">
        <v>704</v>
      </c>
    </row>
    <row r="320" spans="1:4" x14ac:dyDescent="0.25">
      <c r="A320" s="78" t="s">
        <v>732</v>
      </c>
      <c r="B320" s="79">
        <v>51</v>
      </c>
      <c r="C320" s="80">
        <v>3932739</v>
      </c>
      <c r="D320" s="80">
        <v>95560</v>
      </c>
    </row>
    <row r="321" spans="1:4" x14ac:dyDescent="0.25">
      <c r="A321" s="78" t="s">
        <v>733</v>
      </c>
      <c r="B321" s="79">
        <v>303</v>
      </c>
      <c r="C321" s="80">
        <v>17113695</v>
      </c>
      <c r="D321" s="80">
        <v>7067517</v>
      </c>
    </row>
    <row r="322" spans="1:4" x14ac:dyDescent="0.25">
      <c r="A322" s="78" t="s">
        <v>734</v>
      </c>
      <c r="B322" s="79" t="s">
        <v>704</v>
      </c>
      <c r="C322" s="80" t="s">
        <v>704</v>
      </c>
      <c r="D322" s="80" t="s">
        <v>704</v>
      </c>
    </row>
    <row r="323" spans="1:4" x14ac:dyDescent="0.25">
      <c r="A323" s="88" t="s">
        <v>735</v>
      </c>
      <c r="B323" s="89">
        <v>103</v>
      </c>
      <c r="C323" s="90">
        <v>2776114</v>
      </c>
      <c r="D323" s="90">
        <v>291907</v>
      </c>
    </row>
    <row r="324" spans="1:4" x14ac:dyDescent="0.25">
      <c r="A324" s="78" t="s">
        <v>736</v>
      </c>
      <c r="B324" s="79" t="s">
        <v>704</v>
      </c>
      <c r="C324" s="80" t="s">
        <v>704</v>
      </c>
      <c r="D324" s="80" t="s">
        <v>704</v>
      </c>
    </row>
    <row r="325" spans="1:4" x14ac:dyDescent="0.25">
      <c r="A325" s="78" t="s">
        <v>737</v>
      </c>
      <c r="B325" s="79">
        <v>68</v>
      </c>
      <c r="C325" s="80">
        <v>804049</v>
      </c>
      <c r="D325" s="80">
        <v>85233</v>
      </c>
    </row>
    <row r="326" spans="1:4" x14ac:dyDescent="0.25">
      <c r="A326" s="88" t="s">
        <v>738</v>
      </c>
      <c r="B326" s="89">
        <v>52</v>
      </c>
      <c r="C326" s="90">
        <v>15262595</v>
      </c>
      <c r="D326" s="90">
        <v>186232</v>
      </c>
    </row>
    <row r="327" spans="1:4" x14ac:dyDescent="0.25">
      <c r="A327" s="78" t="s">
        <v>739</v>
      </c>
      <c r="B327" s="79">
        <v>96</v>
      </c>
      <c r="C327" s="80">
        <v>6132257</v>
      </c>
      <c r="D327" s="80">
        <v>3962333</v>
      </c>
    </row>
    <row r="328" spans="1:4" x14ac:dyDescent="0.25">
      <c r="A328" s="88" t="s">
        <v>740</v>
      </c>
      <c r="B328" s="89" t="s">
        <v>704</v>
      </c>
      <c r="C328" s="90" t="s">
        <v>704</v>
      </c>
      <c r="D328" s="90" t="s">
        <v>704</v>
      </c>
    </row>
    <row r="329" spans="1:4" x14ac:dyDescent="0.25">
      <c r="A329" s="78" t="s">
        <v>741</v>
      </c>
      <c r="B329" s="79">
        <v>68</v>
      </c>
      <c r="C329" s="80">
        <v>1423831</v>
      </c>
      <c r="D329" s="80">
        <v>457180</v>
      </c>
    </row>
    <row r="330" spans="1:4" x14ac:dyDescent="0.25">
      <c r="A330" s="78" t="s">
        <v>743</v>
      </c>
      <c r="B330" s="79" t="s">
        <v>704</v>
      </c>
      <c r="C330" s="80" t="s">
        <v>704</v>
      </c>
      <c r="D330" s="80" t="s">
        <v>704</v>
      </c>
    </row>
    <row r="331" spans="1:4" x14ac:dyDescent="0.25">
      <c r="A331" s="78" t="s">
        <v>744</v>
      </c>
      <c r="B331" s="79" t="s">
        <v>704</v>
      </c>
      <c r="C331" s="80" t="s">
        <v>704</v>
      </c>
      <c r="D331" s="80" t="s">
        <v>704</v>
      </c>
    </row>
    <row r="332" spans="1:4" x14ac:dyDescent="0.25">
      <c r="A332" s="78" t="s">
        <v>745</v>
      </c>
      <c r="B332" s="79">
        <v>105</v>
      </c>
      <c r="C332" s="80">
        <v>4237513</v>
      </c>
      <c r="D332" s="80">
        <v>3084324</v>
      </c>
    </row>
    <row r="333" spans="1:4" x14ac:dyDescent="0.25">
      <c r="A333" s="78" t="s">
        <v>746</v>
      </c>
      <c r="B333" s="79" t="s">
        <v>704</v>
      </c>
      <c r="C333" s="80" t="s">
        <v>704</v>
      </c>
      <c r="D333" s="80" t="s">
        <v>704</v>
      </c>
    </row>
    <row r="334" spans="1:4" x14ac:dyDescent="0.25">
      <c r="A334" s="78" t="s">
        <v>747</v>
      </c>
      <c r="B334" s="79">
        <v>516</v>
      </c>
      <c r="C334" s="80">
        <v>83868985</v>
      </c>
      <c r="D334" s="80">
        <v>18411876</v>
      </c>
    </row>
    <row r="335" spans="1:4" x14ac:dyDescent="0.25">
      <c r="A335" s="78" t="s">
        <v>748</v>
      </c>
      <c r="B335" s="79" t="s">
        <v>704</v>
      </c>
      <c r="C335" s="80" t="s">
        <v>704</v>
      </c>
      <c r="D335" s="80" t="s">
        <v>704</v>
      </c>
    </row>
    <row r="336" spans="1:4" x14ac:dyDescent="0.25">
      <c r="A336" s="88" t="s">
        <v>749</v>
      </c>
      <c r="B336" s="89">
        <v>164</v>
      </c>
      <c r="C336" s="90">
        <v>2060087</v>
      </c>
      <c r="D336" s="90">
        <v>562498</v>
      </c>
    </row>
    <row r="337" spans="1:4" x14ac:dyDescent="0.25">
      <c r="A337" s="78" t="s">
        <v>750</v>
      </c>
      <c r="B337" s="79" t="s">
        <v>704</v>
      </c>
      <c r="C337" s="80" t="s">
        <v>704</v>
      </c>
      <c r="D337" s="80" t="s">
        <v>704</v>
      </c>
    </row>
    <row r="338" spans="1:4" x14ac:dyDescent="0.25">
      <c r="A338" s="88" t="s">
        <v>751</v>
      </c>
      <c r="B338" s="89">
        <v>146</v>
      </c>
      <c r="C338" s="90">
        <v>5290169</v>
      </c>
      <c r="D338" s="90">
        <v>2197518</v>
      </c>
    </row>
    <row r="339" spans="1:4" x14ac:dyDescent="0.25">
      <c r="A339" s="78" t="s">
        <v>752</v>
      </c>
      <c r="B339" s="79">
        <v>112</v>
      </c>
      <c r="C339" s="80">
        <v>58980832</v>
      </c>
      <c r="D339" s="80">
        <v>950785</v>
      </c>
    </row>
    <row r="340" spans="1:4" x14ac:dyDescent="0.25">
      <c r="A340" s="78" t="s">
        <v>753</v>
      </c>
      <c r="B340" s="79" t="s">
        <v>704</v>
      </c>
      <c r="C340" s="80" t="s">
        <v>704</v>
      </c>
      <c r="D340" s="80" t="s">
        <v>704</v>
      </c>
    </row>
    <row r="341" spans="1:4" x14ac:dyDescent="0.25">
      <c r="A341" s="88" t="s">
        <v>754</v>
      </c>
      <c r="B341" s="89">
        <v>138</v>
      </c>
      <c r="C341" s="90">
        <v>20071406</v>
      </c>
      <c r="D341" s="90">
        <v>1159963</v>
      </c>
    </row>
    <row r="342" spans="1:4" x14ac:dyDescent="0.25">
      <c r="A342" s="78" t="s">
        <v>755</v>
      </c>
      <c r="B342" s="79" t="s">
        <v>704</v>
      </c>
      <c r="C342" s="80" t="s">
        <v>704</v>
      </c>
      <c r="D342" s="80" t="s">
        <v>704</v>
      </c>
    </row>
    <row r="343" spans="1:4" x14ac:dyDescent="0.25">
      <c r="A343" s="78" t="s">
        <v>756</v>
      </c>
      <c r="B343" s="79" t="s">
        <v>704</v>
      </c>
      <c r="C343" s="80" t="s">
        <v>704</v>
      </c>
      <c r="D343" s="80" t="s">
        <v>704</v>
      </c>
    </row>
    <row r="344" spans="1:4" x14ac:dyDescent="0.25">
      <c r="A344" s="88" t="s">
        <v>757</v>
      </c>
      <c r="B344" s="89">
        <v>183</v>
      </c>
      <c r="C344" s="90">
        <v>5809795</v>
      </c>
      <c r="D344" s="90">
        <v>2923934</v>
      </c>
    </row>
    <row r="345" spans="1:4" x14ac:dyDescent="0.25">
      <c r="A345" s="78" t="s">
        <v>758</v>
      </c>
      <c r="B345" s="79">
        <v>117</v>
      </c>
      <c r="C345" s="80">
        <v>3290497</v>
      </c>
      <c r="D345" s="80">
        <v>700892</v>
      </c>
    </row>
    <row r="346" spans="1:4" x14ac:dyDescent="0.25">
      <c r="A346" s="88" t="s">
        <v>759</v>
      </c>
      <c r="B346" s="89">
        <v>74</v>
      </c>
      <c r="C346" s="90">
        <v>1109811</v>
      </c>
      <c r="D346" s="90">
        <v>440784</v>
      </c>
    </row>
    <row r="347" spans="1:4" x14ac:dyDescent="0.25">
      <c r="A347" s="78" t="s">
        <v>760</v>
      </c>
      <c r="B347" s="79" t="s">
        <v>704</v>
      </c>
      <c r="C347" s="80" t="s">
        <v>704</v>
      </c>
      <c r="D347" s="80" t="s">
        <v>704</v>
      </c>
    </row>
    <row r="348" spans="1:4" x14ac:dyDescent="0.25">
      <c r="A348" s="78" t="s">
        <v>761</v>
      </c>
      <c r="B348" s="79">
        <v>84</v>
      </c>
      <c r="C348" s="80">
        <v>590365</v>
      </c>
      <c r="D348" s="80">
        <v>125141</v>
      </c>
    </row>
    <row r="349" spans="1:4" x14ac:dyDescent="0.25">
      <c r="A349" s="78" t="s">
        <v>762</v>
      </c>
      <c r="B349" s="79">
        <v>183</v>
      </c>
      <c r="C349" s="80">
        <v>4559658</v>
      </c>
      <c r="D349" s="80">
        <v>3562905</v>
      </c>
    </row>
    <row r="350" spans="1:4" x14ac:dyDescent="0.25">
      <c r="A350" s="78" t="s">
        <v>763</v>
      </c>
      <c r="B350" s="79" t="s">
        <v>704</v>
      </c>
      <c r="C350" s="80" t="s">
        <v>704</v>
      </c>
      <c r="D350" s="80" t="s">
        <v>704</v>
      </c>
    </row>
    <row r="351" spans="1:4" x14ac:dyDescent="0.25">
      <c r="A351" s="78" t="s">
        <v>764</v>
      </c>
      <c r="B351" s="79" t="s">
        <v>704</v>
      </c>
      <c r="C351" s="80" t="s">
        <v>704</v>
      </c>
      <c r="D351" s="80" t="s">
        <v>704</v>
      </c>
    </row>
    <row r="352" spans="1:4" x14ac:dyDescent="0.25">
      <c r="A352" s="88" t="s">
        <v>765</v>
      </c>
      <c r="B352" s="89">
        <v>69</v>
      </c>
      <c r="C352" s="90">
        <v>33812427</v>
      </c>
      <c r="D352" s="90">
        <v>1746095</v>
      </c>
    </row>
    <row r="353" spans="1:4" x14ac:dyDescent="0.25">
      <c r="A353" s="78" t="s">
        <v>766</v>
      </c>
      <c r="B353" s="79">
        <v>1031</v>
      </c>
      <c r="C353" s="80">
        <v>185089123</v>
      </c>
      <c r="D353" s="80">
        <v>26845145</v>
      </c>
    </row>
    <row r="354" spans="1:4" x14ac:dyDescent="0.25">
      <c r="A354" s="78" t="s">
        <v>767</v>
      </c>
      <c r="B354" s="79">
        <v>75</v>
      </c>
      <c r="C354" s="80">
        <v>7803539</v>
      </c>
      <c r="D354" s="80">
        <v>4200203</v>
      </c>
    </row>
    <row r="355" spans="1:4" x14ac:dyDescent="0.25">
      <c r="A355" s="78" t="s">
        <v>768</v>
      </c>
      <c r="B355" s="79" t="s">
        <v>704</v>
      </c>
      <c r="C355" s="80" t="s">
        <v>704</v>
      </c>
      <c r="D355" s="80" t="s">
        <v>704</v>
      </c>
    </row>
    <row r="356" spans="1:4" x14ac:dyDescent="0.25">
      <c r="A356" s="78" t="s">
        <v>769</v>
      </c>
      <c r="B356" s="79" t="s">
        <v>704</v>
      </c>
      <c r="C356" s="80" t="s">
        <v>704</v>
      </c>
      <c r="D356" s="80" t="s">
        <v>704</v>
      </c>
    </row>
    <row r="357" spans="1:4" x14ac:dyDescent="0.25">
      <c r="A357" s="78" t="s">
        <v>770</v>
      </c>
      <c r="B357" s="79">
        <v>49</v>
      </c>
      <c r="C357" s="80">
        <v>373637</v>
      </c>
      <c r="D357" s="80">
        <v>176674</v>
      </c>
    </row>
    <row r="358" spans="1:4" x14ac:dyDescent="0.25">
      <c r="A358" s="78" t="s">
        <v>771</v>
      </c>
      <c r="B358" s="79">
        <v>88</v>
      </c>
      <c r="C358" s="80">
        <v>1305971</v>
      </c>
      <c r="D358" s="80">
        <v>1017321</v>
      </c>
    </row>
    <row r="359" spans="1:4" x14ac:dyDescent="0.25">
      <c r="A359" s="78" t="s">
        <v>772</v>
      </c>
      <c r="B359" s="79" t="s">
        <v>704</v>
      </c>
      <c r="C359" s="80" t="s">
        <v>704</v>
      </c>
      <c r="D359" s="80" t="s">
        <v>704</v>
      </c>
    </row>
    <row r="360" spans="1:4" x14ac:dyDescent="0.25">
      <c r="A360" s="78" t="s">
        <v>773</v>
      </c>
      <c r="B360" s="79" t="s">
        <v>704</v>
      </c>
      <c r="C360" s="80" t="s">
        <v>704</v>
      </c>
      <c r="D360" s="80" t="s">
        <v>704</v>
      </c>
    </row>
    <row r="361" spans="1:4" x14ac:dyDescent="0.25">
      <c r="A361" s="78" t="s">
        <v>774</v>
      </c>
      <c r="B361" s="79">
        <v>112</v>
      </c>
      <c r="C361" s="80">
        <v>14717403</v>
      </c>
      <c r="D361" s="80">
        <v>2726994</v>
      </c>
    </row>
    <row r="362" spans="1:4" x14ac:dyDescent="0.25">
      <c r="A362" s="78" t="s">
        <v>775</v>
      </c>
      <c r="B362" s="79">
        <v>230</v>
      </c>
      <c r="C362" s="80">
        <v>7378846</v>
      </c>
      <c r="D362" s="80">
        <v>4379898</v>
      </c>
    </row>
    <row r="363" spans="1:4" x14ac:dyDescent="0.25">
      <c r="A363" s="78" t="s">
        <v>776</v>
      </c>
      <c r="B363" s="79" t="s">
        <v>704</v>
      </c>
      <c r="C363" s="80" t="s">
        <v>704</v>
      </c>
      <c r="D363" s="80" t="s">
        <v>704</v>
      </c>
    </row>
    <row r="364" spans="1:4" x14ac:dyDescent="0.25">
      <c r="A364" s="78" t="s">
        <v>777</v>
      </c>
      <c r="B364" s="79">
        <v>58</v>
      </c>
      <c r="C364" s="80">
        <v>453054</v>
      </c>
      <c r="D364" s="80">
        <v>103706</v>
      </c>
    </row>
    <row r="365" spans="1:4" x14ac:dyDescent="0.25">
      <c r="A365" s="78" t="s">
        <v>778</v>
      </c>
      <c r="B365" s="79">
        <v>153</v>
      </c>
      <c r="C365" s="80">
        <v>6238881</v>
      </c>
      <c r="D365" s="80">
        <v>3442232</v>
      </c>
    </row>
    <row r="366" spans="1:4" x14ac:dyDescent="0.25">
      <c r="A366" s="78" t="s">
        <v>779</v>
      </c>
      <c r="B366" s="79">
        <v>515</v>
      </c>
      <c r="C366" s="80">
        <v>175484943</v>
      </c>
      <c r="D366" s="80">
        <v>29561859</v>
      </c>
    </row>
    <row r="367" spans="1:4" x14ac:dyDescent="0.25">
      <c r="A367" s="78" t="s">
        <v>780</v>
      </c>
      <c r="B367" s="79" t="s">
        <v>704</v>
      </c>
      <c r="C367" s="80" t="s">
        <v>704</v>
      </c>
      <c r="D367" s="80" t="s">
        <v>704</v>
      </c>
    </row>
    <row r="368" spans="1:4" x14ac:dyDescent="0.25">
      <c r="A368" s="78" t="s">
        <v>781</v>
      </c>
      <c r="B368" s="79" t="s">
        <v>704</v>
      </c>
      <c r="C368" s="80" t="s">
        <v>704</v>
      </c>
      <c r="D368" s="80" t="s">
        <v>704</v>
      </c>
    </row>
    <row r="369" spans="1:4" x14ac:dyDescent="0.25">
      <c r="A369" s="78" t="s">
        <v>782</v>
      </c>
      <c r="B369" s="79">
        <v>180</v>
      </c>
      <c r="C369" s="80">
        <v>7184598</v>
      </c>
      <c r="D369" s="80">
        <v>1581137</v>
      </c>
    </row>
    <row r="370" spans="1:4" x14ac:dyDescent="0.25">
      <c r="A370" s="78" t="s">
        <v>783</v>
      </c>
      <c r="B370" s="79">
        <v>198</v>
      </c>
      <c r="C370" s="80">
        <v>5564913</v>
      </c>
      <c r="D370" s="80">
        <v>1048484</v>
      </c>
    </row>
    <row r="371" spans="1:4" x14ac:dyDescent="0.25">
      <c r="A371" s="78" t="s">
        <v>784</v>
      </c>
      <c r="B371" s="79">
        <v>66</v>
      </c>
      <c r="C371" s="80">
        <v>1523436</v>
      </c>
      <c r="D371" s="80">
        <v>357008</v>
      </c>
    </row>
    <row r="372" spans="1:4" x14ac:dyDescent="0.25">
      <c r="A372" s="78" t="s">
        <v>785</v>
      </c>
      <c r="B372" s="79" t="s">
        <v>704</v>
      </c>
      <c r="C372" s="80" t="s">
        <v>704</v>
      </c>
      <c r="D372" s="80" t="s">
        <v>704</v>
      </c>
    </row>
    <row r="373" spans="1:4" x14ac:dyDescent="0.25">
      <c r="A373" s="78" t="s">
        <v>786</v>
      </c>
      <c r="B373" s="79" t="s">
        <v>704</v>
      </c>
      <c r="C373" s="80" t="s">
        <v>704</v>
      </c>
      <c r="D373" s="80" t="s">
        <v>704</v>
      </c>
    </row>
    <row r="374" spans="1:4" x14ac:dyDescent="0.25">
      <c r="A374" s="78" t="s">
        <v>787</v>
      </c>
      <c r="B374" s="79">
        <v>69</v>
      </c>
      <c r="C374" s="80">
        <v>7341754</v>
      </c>
      <c r="D374" s="80">
        <v>1540735</v>
      </c>
    </row>
    <row r="375" spans="1:4" x14ac:dyDescent="0.25">
      <c r="A375" s="78" t="s">
        <v>788</v>
      </c>
      <c r="B375" s="79">
        <v>54</v>
      </c>
      <c r="C375" s="80">
        <v>1670507</v>
      </c>
      <c r="D375" s="80">
        <v>1304810</v>
      </c>
    </row>
    <row r="376" spans="1:4" x14ac:dyDescent="0.25">
      <c r="A376" s="78" t="s">
        <v>789</v>
      </c>
      <c r="B376" s="79">
        <v>87</v>
      </c>
      <c r="C376" s="80">
        <v>2882016</v>
      </c>
      <c r="D376" s="80">
        <v>50471</v>
      </c>
    </row>
    <row r="377" spans="1:4" x14ac:dyDescent="0.25">
      <c r="A377" s="78" t="s">
        <v>790</v>
      </c>
      <c r="B377" s="79">
        <v>227</v>
      </c>
      <c r="C377" s="80">
        <v>17549159</v>
      </c>
      <c r="D377" s="80">
        <v>2772733</v>
      </c>
    </row>
    <row r="378" spans="1:4" x14ac:dyDescent="0.25">
      <c r="A378" s="88" t="s">
        <v>791</v>
      </c>
      <c r="B378" s="89" t="s">
        <v>704</v>
      </c>
      <c r="C378" s="90" t="s">
        <v>704</v>
      </c>
      <c r="D378" s="90" t="s">
        <v>704</v>
      </c>
    </row>
    <row r="379" spans="1:4" x14ac:dyDescent="0.25">
      <c r="A379" s="88" t="s">
        <v>792</v>
      </c>
      <c r="B379" s="89">
        <v>63</v>
      </c>
      <c r="C379" s="90">
        <v>11665442</v>
      </c>
      <c r="D379" s="90">
        <v>147449</v>
      </c>
    </row>
    <row r="380" spans="1:4" x14ac:dyDescent="0.25">
      <c r="A380" s="78" t="s">
        <v>793</v>
      </c>
      <c r="B380" s="79">
        <v>70</v>
      </c>
      <c r="C380" s="80">
        <v>2330486</v>
      </c>
      <c r="D380" s="80">
        <v>1030370</v>
      </c>
    </row>
    <row r="381" spans="1:4" x14ac:dyDescent="0.25">
      <c r="A381" s="78" t="s">
        <v>794</v>
      </c>
      <c r="B381" s="79">
        <v>357</v>
      </c>
      <c r="C381" s="80">
        <v>14579056</v>
      </c>
      <c r="D381" s="80">
        <v>4529395</v>
      </c>
    </row>
    <row r="382" spans="1:4" x14ac:dyDescent="0.25">
      <c r="A382" s="78" t="s">
        <v>795</v>
      </c>
      <c r="B382" s="79">
        <v>217</v>
      </c>
      <c r="C382" s="80">
        <v>23993917</v>
      </c>
      <c r="D382" s="80">
        <v>4333265</v>
      </c>
    </row>
    <row r="383" spans="1:4" x14ac:dyDescent="0.25">
      <c r="A383" s="81" t="s">
        <v>797</v>
      </c>
      <c r="B383" s="82">
        <v>45126</v>
      </c>
      <c r="C383" s="83">
        <v>11287279368</v>
      </c>
      <c r="D383" s="83">
        <v>991601541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639C3-2240-40A5-B3F2-EF78C82BA113}">
  <dimension ref="A1:D17"/>
  <sheetViews>
    <sheetView workbookViewId="0">
      <selection activeCell="A3" sqref="A3"/>
    </sheetView>
  </sheetViews>
  <sheetFormatPr defaultRowHeight="15" x14ac:dyDescent="0.25"/>
  <cols>
    <col min="1" max="1" width="22.140625" customWidth="1"/>
    <col min="2" max="2" width="20" bestFit="1" customWidth="1"/>
    <col min="3" max="3" width="21.28515625" customWidth="1"/>
  </cols>
  <sheetData>
    <row r="1" spans="1:4" x14ac:dyDescent="0.25">
      <c r="A1" s="84" t="s">
        <v>1</v>
      </c>
      <c r="B1" s="85" t="s">
        <v>798</v>
      </c>
      <c r="C1" s="85" t="s">
        <v>799</v>
      </c>
      <c r="D1" s="85" t="s">
        <v>349</v>
      </c>
    </row>
    <row r="2" spans="1:4" x14ac:dyDescent="0.25">
      <c r="A2" s="86" t="s">
        <v>817</v>
      </c>
      <c r="B2" s="86">
        <v>0</v>
      </c>
      <c r="C2" s="86">
        <v>0</v>
      </c>
      <c r="D2" s="86">
        <v>0</v>
      </c>
    </row>
    <row r="3" spans="1:4" x14ac:dyDescent="0.25">
      <c r="A3" s="86" t="s">
        <v>800</v>
      </c>
      <c r="B3" s="86">
        <v>0</v>
      </c>
      <c r="C3" s="86">
        <v>0</v>
      </c>
      <c r="D3" s="86">
        <v>0</v>
      </c>
    </row>
    <row r="4" spans="1:4" x14ac:dyDescent="0.25">
      <c r="A4" s="86" t="s">
        <v>801</v>
      </c>
      <c r="B4" s="86">
        <v>2</v>
      </c>
      <c r="C4" s="87">
        <v>0</v>
      </c>
      <c r="D4" s="86">
        <v>2</v>
      </c>
    </row>
    <row r="5" spans="1:4" x14ac:dyDescent="0.25">
      <c r="A5" s="86" t="s">
        <v>802</v>
      </c>
      <c r="B5" s="86">
        <v>2</v>
      </c>
      <c r="C5" s="86">
        <v>0</v>
      </c>
      <c r="D5" s="86">
        <v>2</v>
      </c>
    </row>
    <row r="6" spans="1:4" x14ac:dyDescent="0.25">
      <c r="A6" s="86" t="s">
        <v>803</v>
      </c>
      <c r="B6" s="86">
        <v>0</v>
      </c>
      <c r="C6" s="86">
        <v>0</v>
      </c>
      <c r="D6" s="86">
        <v>0</v>
      </c>
    </row>
    <row r="7" spans="1:4" x14ac:dyDescent="0.25">
      <c r="A7" s="86" t="s">
        <v>804</v>
      </c>
      <c r="B7" s="86">
        <v>0</v>
      </c>
      <c r="C7" s="86">
        <v>0</v>
      </c>
      <c r="D7" s="86">
        <v>0</v>
      </c>
    </row>
    <row r="8" spans="1:4" x14ac:dyDescent="0.25">
      <c r="A8" s="86" t="s">
        <v>805</v>
      </c>
      <c r="B8" s="86">
        <v>6</v>
      </c>
      <c r="C8" s="86">
        <v>0</v>
      </c>
      <c r="D8" s="86">
        <v>6</v>
      </c>
    </row>
    <row r="9" spans="1:4" x14ac:dyDescent="0.25">
      <c r="A9" s="86" t="s">
        <v>806</v>
      </c>
      <c r="B9" s="86">
        <v>1</v>
      </c>
      <c r="C9" s="86">
        <v>0</v>
      </c>
      <c r="D9" s="86">
        <v>1</v>
      </c>
    </row>
    <row r="10" spans="1:4" x14ac:dyDescent="0.25">
      <c r="A10" s="86" t="s">
        <v>807</v>
      </c>
      <c r="B10" s="86">
        <v>0</v>
      </c>
      <c r="C10" s="87" t="s">
        <v>808</v>
      </c>
      <c r="D10" s="86">
        <v>1</v>
      </c>
    </row>
    <row r="11" spans="1:4" x14ac:dyDescent="0.25">
      <c r="A11" s="86" t="s">
        <v>809</v>
      </c>
      <c r="B11" s="86">
        <v>0</v>
      </c>
      <c r="C11" s="86">
        <v>0</v>
      </c>
      <c r="D11" s="86">
        <v>0</v>
      </c>
    </row>
    <row r="12" spans="1:4" x14ac:dyDescent="0.25">
      <c r="A12" s="86" t="s">
        <v>810</v>
      </c>
      <c r="B12" s="86">
        <v>3</v>
      </c>
      <c r="C12" s="86"/>
      <c r="D12" s="86">
        <v>3</v>
      </c>
    </row>
    <row r="13" spans="1:4" x14ac:dyDescent="0.25">
      <c r="A13" s="86" t="s">
        <v>811</v>
      </c>
      <c r="B13" s="86">
        <v>0</v>
      </c>
      <c r="C13" s="86">
        <v>0</v>
      </c>
      <c r="D13" s="86">
        <v>0</v>
      </c>
    </row>
    <row r="14" spans="1:4" x14ac:dyDescent="0.25">
      <c r="A14" s="86" t="s">
        <v>812</v>
      </c>
      <c r="B14" s="86">
        <v>0</v>
      </c>
      <c r="C14" s="86">
        <v>0</v>
      </c>
      <c r="D14" s="86">
        <v>0</v>
      </c>
    </row>
    <row r="15" spans="1:4" x14ac:dyDescent="0.25">
      <c r="A15" s="86" t="s">
        <v>813</v>
      </c>
      <c r="B15" s="86">
        <v>2</v>
      </c>
      <c r="C15" s="87" t="s">
        <v>808</v>
      </c>
      <c r="D15" s="86">
        <v>3</v>
      </c>
    </row>
    <row r="16" spans="1:4" x14ac:dyDescent="0.25">
      <c r="A16" s="86" t="s">
        <v>814</v>
      </c>
      <c r="B16" s="86">
        <v>1</v>
      </c>
      <c r="C16" s="86"/>
      <c r="D16" s="86">
        <v>1</v>
      </c>
    </row>
    <row r="17" spans="1:4" x14ac:dyDescent="0.25">
      <c r="A17" s="86"/>
      <c r="B17" s="86"/>
      <c r="C17" s="86" t="s">
        <v>797</v>
      </c>
      <c r="D17" s="86">
        <f>SUM(D2:D16)</f>
        <v>19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8784D-8201-4ADC-8A7D-82B6ECF83139}">
  <dimension ref="A1:V95"/>
  <sheetViews>
    <sheetView workbookViewId="0">
      <selection activeCell="H2" sqref="H2"/>
    </sheetView>
  </sheetViews>
  <sheetFormatPr defaultColWidth="8.85546875" defaultRowHeight="15" x14ac:dyDescent="0.25"/>
  <cols>
    <col min="1" max="1" width="4.7109375" style="6" bestFit="1" customWidth="1"/>
    <col min="2" max="2" width="13" style="6" bestFit="1" customWidth="1"/>
    <col min="3" max="3" width="15.5703125" style="16" bestFit="1" customWidth="1"/>
    <col min="4" max="4" width="10.140625" style="8" bestFit="1" customWidth="1"/>
    <col min="5" max="5" width="15.42578125" style="6" customWidth="1"/>
    <col min="6" max="6" width="10.7109375" style="6" bestFit="1" customWidth="1"/>
    <col min="7" max="7" width="21.140625" style="6" bestFit="1" customWidth="1"/>
    <col min="8" max="8" width="20" style="6" bestFit="1" customWidth="1"/>
    <col min="9" max="10" width="8.85546875" style="6"/>
    <col min="11" max="11" width="35" style="6" customWidth="1"/>
    <col min="12" max="12" width="15.85546875" style="6" bestFit="1" customWidth="1"/>
    <col min="13" max="13" width="8.85546875" style="6"/>
    <col min="14" max="14" width="11.42578125" style="6" bestFit="1" customWidth="1"/>
    <col min="15" max="16384" width="8.85546875" style="6"/>
  </cols>
  <sheetData>
    <row r="1" spans="1:22" ht="36.6" customHeight="1" x14ac:dyDescent="0.25">
      <c r="A1" s="1" t="s">
        <v>0</v>
      </c>
      <c r="B1" s="1" t="s">
        <v>1</v>
      </c>
      <c r="C1" s="2" t="s">
        <v>2</v>
      </c>
      <c r="D1" s="4" t="s">
        <v>3</v>
      </c>
      <c r="E1" s="5" t="s">
        <v>4</v>
      </c>
      <c r="F1" s="6" t="s">
        <v>815</v>
      </c>
      <c r="G1" s="6" t="s">
        <v>816</v>
      </c>
      <c r="H1" s="6" t="s">
        <v>819</v>
      </c>
      <c r="K1" t="s">
        <v>818</v>
      </c>
      <c r="L1" s="91">
        <v>210000000</v>
      </c>
    </row>
    <row r="2" spans="1:22" s="93" customFormat="1" x14ac:dyDescent="0.25">
      <c r="A2" s="93">
        <v>22</v>
      </c>
      <c r="B2" s="93" t="s">
        <v>90</v>
      </c>
      <c r="C2" s="94">
        <v>352769</v>
      </c>
      <c r="D2" s="95">
        <v>451987</v>
      </c>
      <c r="E2" s="96">
        <f t="shared" ref="E2:E33" si="0">C2/D2</f>
        <v>0.7804848369532752</v>
      </c>
      <c r="F2" s="93">
        <f>'Ag sales by county'!C312</f>
        <v>2787696</v>
      </c>
      <c r="G2" s="93" cm="1">
        <f t="array" ref="G2:G16">VLOOKUP(B2:B16,'Dairy farms by county'!A2:D17,4,FALSE)</f>
        <v>0</v>
      </c>
      <c r="M2" s="102"/>
      <c r="N2" s="102"/>
      <c r="O2" s="102"/>
      <c r="P2" s="102"/>
      <c r="Q2" s="102"/>
      <c r="R2" s="102"/>
      <c r="S2" s="102"/>
      <c r="T2" s="102"/>
      <c r="U2" s="102"/>
      <c r="V2" s="102"/>
    </row>
    <row r="3" spans="1:22" s="93" customFormat="1" x14ac:dyDescent="0.25">
      <c r="A3" s="93">
        <v>32</v>
      </c>
      <c r="B3" s="93" t="s">
        <v>130</v>
      </c>
      <c r="C3" s="94">
        <v>351554</v>
      </c>
      <c r="D3" s="95">
        <v>429050</v>
      </c>
      <c r="E3" s="96">
        <f t="shared" si="0"/>
        <v>0.81937769490735346</v>
      </c>
      <c r="F3" s="93">
        <f>'Ag sales by county'!C323</f>
        <v>2776114</v>
      </c>
      <c r="G3" s="93">
        <v>0</v>
      </c>
      <c r="K3" s="70" t="s">
        <v>688</v>
      </c>
      <c r="L3" s="99" t="s">
        <v>696</v>
      </c>
      <c r="M3" s="100"/>
      <c r="N3" s="100"/>
      <c r="O3" s="100"/>
      <c r="P3" s="100"/>
      <c r="Q3" s="100"/>
      <c r="R3" s="100"/>
      <c r="S3" s="100"/>
      <c r="T3" s="100"/>
      <c r="U3" s="100"/>
      <c r="V3" s="100"/>
    </row>
    <row r="4" spans="1:22" s="93" customFormat="1" ht="30" x14ac:dyDescent="0.25">
      <c r="A4" s="93">
        <v>26</v>
      </c>
      <c r="B4" s="93" t="s">
        <v>106</v>
      </c>
      <c r="C4" s="94">
        <v>331659</v>
      </c>
      <c r="D4" s="95">
        <v>391149</v>
      </c>
      <c r="E4" s="96">
        <f t="shared" si="0"/>
        <v>0.84790962011918736</v>
      </c>
      <c r="F4" s="93" t="str">
        <f>'Ag sales by county'!C316</f>
        <v>Redacted</v>
      </c>
      <c r="G4" s="93">
        <v>2</v>
      </c>
      <c r="K4" s="92" t="s">
        <v>689</v>
      </c>
      <c r="L4" s="70">
        <v>0.25</v>
      </c>
      <c r="M4" s="70"/>
      <c r="N4" s="70"/>
      <c r="O4" s="70"/>
      <c r="P4" s="70"/>
      <c r="Q4" s="70"/>
      <c r="R4" s="70"/>
      <c r="S4" s="70"/>
      <c r="T4" s="70"/>
      <c r="U4" s="70"/>
      <c r="V4" s="70"/>
    </row>
    <row r="5" spans="1:22" s="93" customFormat="1" ht="30" x14ac:dyDescent="0.25">
      <c r="A5" s="93">
        <v>47</v>
      </c>
      <c r="B5" s="93" t="s">
        <v>190</v>
      </c>
      <c r="C5" s="94">
        <v>315040</v>
      </c>
      <c r="D5" s="95">
        <v>365203</v>
      </c>
      <c r="E5" s="96">
        <f t="shared" si="0"/>
        <v>0.86264351607188328</v>
      </c>
      <c r="F5" s="93">
        <f>'Ag sales by county'!C338</f>
        <v>5290169</v>
      </c>
      <c r="G5" s="93">
        <v>1</v>
      </c>
      <c r="K5" s="92" t="s">
        <v>690</v>
      </c>
      <c r="L5" s="97">
        <v>0.2</v>
      </c>
      <c r="M5" s="70"/>
      <c r="N5" s="70"/>
      <c r="O5" s="70"/>
      <c r="P5" s="70"/>
      <c r="Q5" s="70"/>
      <c r="R5" s="70"/>
      <c r="S5" s="70"/>
      <c r="T5" s="70"/>
      <c r="U5" s="70"/>
      <c r="V5" s="70"/>
    </row>
    <row r="6" spans="1:22" s="93" customFormat="1" ht="30" x14ac:dyDescent="0.25">
      <c r="A6" s="93">
        <v>25</v>
      </c>
      <c r="B6" s="93" t="s">
        <v>102</v>
      </c>
      <c r="C6" s="94">
        <v>306236</v>
      </c>
      <c r="D6" s="95">
        <v>386298</v>
      </c>
      <c r="E6" s="96">
        <f t="shared" si="0"/>
        <v>0.79274549699972563</v>
      </c>
      <c r="F6" s="93">
        <f>'Ag sales by county'!C315</f>
        <v>11181816</v>
      </c>
      <c r="G6" s="93">
        <v>2</v>
      </c>
      <c r="K6" s="92" t="s">
        <v>691</v>
      </c>
      <c r="L6" s="70">
        <v>0.15</v>
      </c>
      <c r="M6" s="70"/>
      <c r="N6" s="70"/>
      <c r="O6" s="70"/>
      <c r="P6" s="70"/>
      <c r="Q6" s="70"/>
      <c r="R6" s="70"/>
      <c r="S6" s="70"/>
      <c r="T6" s="70"/>
      <c r="U6" s="70"/>
      <c r="V6" s="70"/>
    </row>
    <row r="7" spans="1:22" s="93" customFormat="1" ht="30" x14ac:dyDescent="0.25">
      <c r="A7" s="93">
        <v>45</v>
      </c>
      <c r="B7" s="93" t="s">
        <v>182</v>
      </c>
      <c r="C7" s="94">
        <v>304628</v>
      </c>
      <c r="D7" s="95">
        <v>395462</v>
      </c>
      <c r="E7" s="96">
        <f t="shared" si="0"/>
        <v>0.77030915739059636</v>
      </c>
      <c r="F7" s="93">
        <f>'Ag sales by county'!C336</f>
        <v>2060087</v>
      </c>
      <c r="G7" s="93">
        <v>1</v>
      </c>
      <c r="K7" s="92" t="s">
        <v>692</v>
      </c>
      <c r="L7" s="70">
        <v>0.15</v>
      </c>
      <c r="M7" s="70"/>
      <c r="N7" s="70"/>
      <c r="O7" s="70"/>
      <c r="P7" s="70"/>
      <c r="Q7" s="70"/>
      <c r="R7" s="70"/>
      <c r="S7" s="70"/>
      <c r="T7" s="70"/>
      <c r="U7" s="70"/>
      <c r="V7" s="70"/>
    </row>
    <row r="8" spans="1:22" s="93" customFormat="1" ht="30" x14ac:dyDescent="0.25">
      <c r="A8" s="93">
        <v>84</v>
      </c>
      <c r="B8" s="93" t="s">
        <v>338</v>
      </c>
      <c r="C8" s="94">
        <v>304024</v>
      </c>
      <c r="D8" s="95">
        <v>372358</v>
      </c>
      <c r="E8" s="96">
        <f t="shared" si="0"/>
        <v>0.81648306199947362</v>
      </c>
      <c r="F8" s="93">
        <f>'Ag sales by county'!C379</f>
        <v>11665442</v>
      </c>
      <c r="G8" s="93">
        <v>1</v>
      </c>
      <c r="K8" s="92" t="s">
        <v>693</v>
      </c>
      <c r="L8" s="97">
        <v>0.1</v>
      </c>
      <c r="M8" s="70"/>
      <c r="N8" s="70"/>
      <c r="O8" s="70"/>
      <c r="P8" s="70"/>
      <c r="Q8" s="70"/>
      <c r="R8" s="70"/>
      <c r="S8" s="70"/>
      <c r="T8" s="70"/>
      <c r="U8" s="70"/>
      <c r="V8" s="70"/>
    </row>
    <row r="9" spans="1:22" s="93" customFormat="1" x14ac:dyDescent="0.25">
      <c r="A9" s="93">
        <v>35</v>
      </c>
      <c r="B9" s="93" t="s">
        <v>142</v>
      </c>
      <c r="C9" s="94">
        <v>281894</v>
      </c>
      <c r="D9" s="95">
        <v>341856</v>
      </c>
      <c r="E9" s="96">
        <f t="shared" si="0"/>
        <v>0.8245986614246934</v>
      </c>
      <c r="F9" s="93">
        <f>'Ag sales by county'!C326</f>
        <v>15262595</v>
      </c>
      <c r="G9" s="93">
        <v>0</v>
      </c>
      <c r="K9" s="92" t="s">
        <v>694</v>
      </c>
      <c r="L9" s="70">
        <v>0.08</v>
      </c>
      <c r="M9" s="70"/>
      <c r="N9" s="70"/>
      <c r="O9" s="70"/>
      <c r="P9" s="70"/>
      <c r="Q9" s="70"/>
      <c r="R9" s="70"/>
      <c r="S9" s="70"/>
      <c r="T9" s="70"/>
      <c r="U9" s="70"/>
      <c r="V9" s="70"/>
    </row>
    <row r="10" spans="1:22" s="93" customFormat="1" x14ac:dyDescent="0.25">
      <c r="A10" s="93">
        <v>60</v>
      </c>
      <c r="B10" s="93" t="s">
        <v>242</v>
      </c>
      <c r="C10" s="94">
        <v>272068</v>
      </c>
      <c r="D10" s="95">
        <v>355424</v>
      </c>
      <c r="E10" s="96">
        <f t="shared" si="0"/>
        <v>0.76547447555595571</v>
      </c>
      <c r="F10" s="93">
        <f>'Ag sales by county'!C352</f>
        <v>33812427</v>
      </c>
      <c r="G10" s="93">
        <v>0</v>
      </c>
      <c r="K10" s="92" t="s">
        <v>695</v>
      </c>
      <c r="L10" s="70">
        <v>7.0000000000000007E-2</v>
      </c>
      <c r="M10" s="70"/>
      <c r="N10" s="70"/>
      <c r="O10" s="70"/>
      <c r="P10" s="70"/>
      <c r="Q10" s="70"/>
      <c r="R10" s="70"/>
      <c r="S10" s="70"/>
      <c r="T10" s="70"/>
      <c r="U10" s="70"/>
      <c r="V10" s="70"/>
    </row>
    <row r="11" spans="1:22" s="93" customFormat="1" x14ac:dyDescent="0.25">
      <c r="A11" s="93">
        <v>9</v>
      </c>
      <c r="B11" s="93" t="s">
        <v>38</v>
      </c>
      <c r="C11" s="94">
        <v>265873</v>
      </c>
      <c r="D11" s="95">
        <v>383910</v>
      </c>
      <c r="E11" s="96">
        <f t="shared" si="0"/>
        <v>0.69253991820999716</v>
      </c>
      <c r="F11" s="93">
        <f>'Ag sales by county'!C297</f>
        <v>395556</v>
      </c>
      <c r="G11" s="93">
        <v>0</v>
      </c>
      <c r="K11" s="98" t="s">
        <v>349</v>
      </c>
      <c r="L11" s="70">
        <f>SUM(L4:L10)</f>
        <v>1</v>
      </c>
      <c r="M11" s="70"/>
      <c r="N11" s="70"/>
      <c r="O11" s="70"/>
      <c r="P11" s="70"/>
      <c r="Q11" s="70"/>
      <c r="R11" s="70"/>
      <c r="S11" s="70"/>
      <c r="T11" s="70"/>
      <c r="U11" s="70"/>
      <c r="V11" s="70"/>
    </row>
    <row r="12" spans="1:22" s="93" customFormat="1" x14ac:dyDescent="0.25">
      <c r="A12" s="93">
        <v>50</v>
      </c>
      <c r="B12" s="93" t="s">
        <v>202</v>
      </c>
      <c r="C12" s="94">
        <v>265342</v>
      </c>
      <c r="D12" s="95">
        <v>358938</v>
      </c>
      <c r="E12" s="96">
        <f t="shared" si="0"/>
        <v>0.73924187464130298</v>
      </c>
      <c r="F12" s="93">
        <f>'Ag sales by county'!C346</f>
        <v>1109811</v>
      </c>
      <c r="G12" s="93">
        <v>0</v>
      </c>
    </row>
    <row r="13" spans="1:22" s="93" customFormat="1" x14ac:dyDescent="0.25">
      <c r="A13" s="93">
        <v>55</v>
      </c>
      <c r="B13" s="93" t="s">
        <v>222</v>
      </c>
      <c r="C13" s="94">
        <v>255518</v>
      </c>
      <c r="D13" s="95">
        <v>393933</v>
      </c>
      <c r="E13" s="96">
        <f t="shared" si="0"/>
        <v>0.64863314319947807</v>
      </c>
      <c r="F13" s="93">
        <f>'Ag sales by county'!C344</f>
        <v>5809795</v>
      </c>
      <c r="G13" s="93">
        <v>3</v>
      </c>
    </row>
    <row r="14" spans="1:22" s="93" customFormat="1" x14ac:dyDescent="0.25">
      <c r="A14" s="93">
        <v>83</v>
      </c>
      <c r="B14" s="93" t="s">
        <v>334</v>
      </c>
      <c r="C14" s="94">
        <v>254263</v>
      </c>
      <c r="D14" s="95">
        <v>470778</v>
      </c>
      <c r="E14" s="96">
        <f t="shared" si="0"/>
        <v>0.54009108327067112</v>
      </c>
      <c r="F14" s="93" t="str">
        <f>'Ag sales by county'!C378</f>
        <v>Redacted</v>
      </c>
      <c r="G14" s="93">
        <v>3</v>
      </c>
    </row>
    <row r="15" spans="1:22" s="93" customFormat="1" x14ac:dyDescent="0.25">
      <c r="A15" s="93">
        <v>52</v>
      </c>
      <c r="B15" s="93" t="s">
        <v>210</v>
      </c>
      <c r="C15" s="94">
        <v>251921</v>
      </c>
      <c r="D15" s="95">
        <v>357523</v>
      </c>
      <c r="E15" s="96">
        <f t="shared" si="0"/>
        <v>0.70462879311261095</v>
      </c>
      <c r="F15" s="93">
        <f>'Ag sales by county'!C341</f>
        <v>20071406</v>
      </c>
      <c r="G15" s="93">
        <v>0</v>
      </c>
    </row>
    <row r="16" spans="1:22" s="93" customFormat="1" x14ac:dyDescent="0.25">
      <c r="A16" s="93">
        <v>37</v>
      </c>
      <c r="B16" s="93" t="s">
        <v>150</v>
      </c>
      <c r="C16" s="94">
        <v>250633</v>
      </c>
      <c r="D16" s="95">
        <v>379808</v>
      </c>
      <c r="E16" s="96">
        <f t="shared" si="0"/>
        <v>0.65989394641503074</v>
      </c>
      <c r="F16" s="93" t="str">
        <f>'Ag sales by county'!C328</f>
        <v>Redacted</v>
      </c>
      <c r="G16" s="93">
        <v>6</v>
      </c>
    </row>
    <row r="17" spans="1:5" s="93" customFormat="1" x14ac:dyDescent="0.25">
      <c r="A17" s="93">
        <v>21</v>
      </c>
      <c r="B17" s="93" t="s">
        <v>86</v>
      </c>
      <c r="C17" s="94">
        <v>249574</v>
      </c>
      <c r="D17" s="95">
        <v>336947</v>
      </c>
      <c r="E17" s="96">
        <f t="shared" si="0"/>
        <v>0.74069215633319185</v>
      </c>
    </row>
    <row r="18" spans="1:5" x14ac:dyDescent="0.25">
      <c r="A18" s="6">
        <v>2</v>
      </c>
      <c r="B18" s="6" t="s">
        <v>10</v>
      </c>
      <c r="C18" s="7">
        <v>243200</v>
      </c>
      <c r="D18" s="8">
        <v>303891</v>
      </c>
      <c r="E18" s="9">
        <f t="shared" si="0"/>
        <v>0.80028694499014452</v>
      </c>
    </row>
    <row r="19" spans="1:5" x14ac:dyDescent="0.25">
      <c r="A19" s="6">
        <v>39</v>
      </c>
      <c r="B19" s="6" t="s">
        <v>158</v>
      </c>
      <c r="C19" s="7">
        <v>240250</v>
      </c>
      <c r="D19" s="8">
        <v>356301</v>
      </c>
      <c r="E19" s="9">
        <f t="shared" si="0"/>
        <v>0.67428943505631478</v>
      </c>
    </row>
    <row r="20" spans="1:5" x14ac:dyDescent="0.25">
      <c r="A20" s="6">
        <v>28</v>
      </c>
      <c r="B20" s="6" t="s">
        <v>114</v>
      </c>
      <c r="C20" s="7">
        <v>240187</v>
      </c>
      <c r="D20" s="8">
        <v>399430</v>
      </c>
      <c r="E20" s="9">
        <f t="shared" si="0"/>
        <v>0.6013243872518339</v>
      </c>
    </row>
    <row r="21" spans="1:5" x14ac:dyDescent="0.25">
      <c r="A21" s="6">
        <v>36</v>
      </c>
      <c r="B21" s="6" t="s">
        <v>146</v>
      </c>
      <c r="C21" s="7">
        <v>236502</v>
      </c>
      <c r="D21" s="8">
        <v>336582</v>
      </c>
      <c r="E21" s="9">
        <f t="shared" si="0"/>
        <v>0.70265789614417884</v>
      </c>
    </row>
    <row r="22" spans="1:5" x14ac:dyDescent="0.25">
      <c r="A22" s="6">
        <v>76</v>
      </c>
      <c r="B22" s="6" t="s">
        <v>306</v>
      </c>
      <c r="C22" s="7">
        <v>224087</v>
      </c>
      <c r="D22" s="8">
        <v>303821</v>
      </c>
      <c r="E22" s="9">
        <f t="shared" si="0"/>
        <v>0.7375625779653151</v>
      </c>
    </row>
    <row r="23" spans="1:5" x14ac:dyDescent="0.25">
      <c r="A23" s="6">
        <v>68</v>
      </c>
      <c r="B23" s="6" t="s">
        <v>274</v>
      </c>
      <c r="C23" s="7">
        <v>217084</v>
      </c>
      <c r="D23" s="8">
        <v>305069</v>
      </c>
      <c r="E23" s="9">
        <f t="shared" si="0"/>
        <v>0.71158983705325685</v>
      </c>
    </row>
    <row r="24" spans="1:5" x14ac:dyDescent="0.25">
      <c r="A24" s="6">
        <v>33</v>
      </c>
      <c r="B24" s="6" t="s">
        <v>134</v>
      </c>
      <c r="C24" s="7">
        <v>215946</v>
      </c>
      <c r="D24" s="8">
        <v>381638</v>
      </c>
      <c r="E24" s="9">
        <f t="shared" si="0"/>
        <v>0.56583987967655214</v>
      </c>
    </row>
    <row r="25" spans="1:5" x14ac:dyDescent="0.25">
      <c r="A25" s="6">
        <v>24</v>
      </c>
      <c r="B25" s="6" t="s">
        <v>98</v>
      </c>
      <c r="C25" s="7">
        <v>211768</v>
      </c>
      <c r="D25" s="8">
        <v>368493</v>
      </c>
      <c r="E25" s="9">
        <f t="shared" si="0"/>
        <v>0.57468662905401191</v>
      </c>
    </row>
    <row r="26" spans="1:5" x14ac:dyDescent="0.25">
      <c r="A26" s="6">
        <v>20</v>
      </c>
      <c r="B26" s="6" t="s">
        <v>82</v>
      </c>
      <c r="C26" s="7">
        <v>210818</v>
      </c>
      <c r="D26" s="8">
        <v>314419</v>
      </c>
      <c r="E26" s="9">
        <f t="shared" si="0"/>
        <v>0.67050019241839709</v>
      </c>
    </row>
    <row r="27" spans="1:5" x14ac:dyDescent="0.25">
      <c r="A27" s="6">
        <v>61</v>
      </c>
      <c r="B27" s="6" t="s">
        <v>246</v>
      </c>
      <c r="C27" s="7">
        <v>208420</v>
      </c>
      <c r="D27" s="8">
        <v>278285</v>
      </c>
      <c r="E27" s="9">
        <f t="shared" si="0"/>
        <v>0.74894442747542989</v>
      </c>
    </row>
    <row r="28" spans="1:5" x14ac:dyDescent="0.25">
      <c r="A28" s="6">
        <v>86</v>
      </c>
      <c r="B28" s="6" t="s">
        <v>346</v>
      </c>
      <c r="C28" s="7">
        <v>207375</v>
      </c>
      <c r="D28" s="8">
        <v>373248</v>
      </c>
      <c r="E28" s="9">
        <f t="shared" si="0"/>
        <v>0.55559574331275718</v>
      </c>
    </row>
    <row r="29" spans="1:5" x14ac:dyDescent="0.25">
      <c r="A29" s="6">
        <v>34</v>
      </c>
      <c r="B29" s="6" t="s">
        <v>138</v>
      </c>
      <c r="C29" s="7">
        <v>203314</v>
      </c>
      <c r="D29" s="8">
        <v>319763</v>
      </c>
      <c r="E29" s="9">
        <f t="shared" si="0"/>
        <v>0.63582715948999724</v>
      </c>
    </row>
    <row r="30" spans="1:5" x14ac:dyDescent="0.25">
      <c r="A30" s="6">
        <v>44</v>
      </c>
      <c r="B30" s="6" t="s">
        <v>178</v>
      </c>
      <c r="C30" s="7">
        <v>201810</v>
      </c>
      <c r="D30" s="8">
        <v>324570</v>
      </c>
      <c r="E30" s="9">
        <f t="shared" si="0"/>
        <v>0.62177650429799425</v>
      </c>
    </row>
    <row r="31" spans="1:5" x14ac:dyDescent="0.25">
      <c r="A31" s="6">
        <v>75</v>
      </c>
      <c r="B31" s="6" t="s">
        <v>302</v>
      </c>
      <c r="C31" s="7">
        <v>193333</v>
      </c>
      <c r="D31" s="8">
        <v>347597</v>
      </c>
      <c r="E31" s="9">
        <f t="shared" si="0"/>
        <v>0.55619870136968963</v>
      </c>
    </row>
    <row r="32" spans="1:5" x14ac:dyDescent="0.25">
      <c r="A32" s="6">
        <v>81</v>
      </c>
      <c r="B32" s="6" t="s">
        <v>326</v>
      </c>
      <c r="C32" s="7">
        <v>191453</v>
      </c>
      <c r="D32" s="8">
        <v>277811</v>
      </c>
      <c r="E32" s="9">
        <f t="shared" si="0"/>
        <v>0.68914837785400862</v>
      </c>
    </row>
    <row r="33" spans="1:5" x14ac:dyDescent="0.25">
      <c r="A33" s="6">
        <v>3</v>
      </c>
      <c r="B33" s="6" t="s">
        <v>14</v>
      </c>
      <c r="C33" s="7">
        <v>184188</v>
      </c>
      <c r="D33" s="8">
        <v>279168</v>
      </c>
      <c r="E33" s="9">
        <f t="shared" si="0"/>
        <v>0.65977475928473173</v>
      </c>
    </row>
    <row r="34" spans="1:5" x14ac:dyDescent="0.25">
      <c r="A34" s="6">
        <v>54</v>
      </c>
      <c r="B34" s="6" t="s">
        <v>218</v>
      </c>
      <c r="C34" s="7">
        <v>181033</v>
      </c>
      <c r="D34" s="8">
        <v>240704</v>
      </c>
      <c r="E34" s="9">
        <f t="shared" ref="E34:E65" si="1">C34/D34</f>
        <v>0.7520980124966764</v>
      </c>
    </row>
    <row r="35" spans="1:5" x14ac:dyDescent="0.25">
      <c r="A35" s="6">
        <v>15</v>
      </c>
      <c r="B35" s="6" t="s">
        <v>62</v>
      </c>
      <c r="C35" s="7">
        <v>176761</v>
      </c>
      <c r="D35" s="8">
        <v>278054</v>
      </c>
      <c r="E35" s="9">
        <f t="shared" si="1"/>
        <v>0.63570745250922478</v>
      </c>
    </row>
    <row r="36" spans="1:5" x14ac:dyDescent="0.25">
      <c r="A36" s="6">
        <v>62</v>
      </c>
      <c r="B36" s="6" t="s">
        <v>250</v>
      </c>
      <c r="C36" s="7">
        <v>173818</v>
      </c>
      <c r="D36" s="8">
        <v>270656</v>
      </c>
      <c r="E36" s="9">
        <f t="shared" si="1"/>
        <v>0.64221003783400332</v>
      </c>
    </row>
    <row r="37" spans="1:5" x14ac:dyDescent="0.25">
      <c r="A37" s="6">
        <v>4</v>
      </c>
      <c r="B37" s="6" t="s">
        <v>18</v>
      </c>
      <c r="C37" s="7">
        <v>173511</v>
      </c>
      <c r="D37" s="8">
        <v>260294</v>
      </c>
      <c r="E37" s="9">
        <f t="shared" si="1"/>
        <v>0.666596233489823</v>
      </c>
    </row>
    <row r="38" spans="1:5" x14ac:dyDescent="0.25">
      <c r="A38" s="6">
        <v>23</v>
      </c>
      <c r="B38" s="6" t="s">
        <v>94</v>
      </c>
      <c r="C38" s="7">
        <v>168368</v>
      </c>
      <c r="D38" s="8">
        <v>319341</v>
      </c>
      <c r="E38" s="9">
        <f t="shared" si="1"/>
        <v>0.52723577617656359</v>
      </c>
    </row>
    <row r="39" spans="1:5" x14ac:dyDescent="0.25">
      <c r="A39" s="6">
        <v>49</v>
      </c>
      <c r="B39" s="6" t="s">
        <v>198</v>
      </c>
      <c r="C39" s="7">
        <v>166034</v>
      </c>
      <c r="D39" s="8">
        <v>276621</v>
      </c>
      <c r="E39" s="9">
        <f t="shared" si="1"/>
        <v>0.60022196434833219</v>
      </c>
    </row>
    <row r="40" spans="1:5" x14ac:dyDescent="0.25">
      <c r="A40" s="6">
        <v>12</v>
      </c>
      <c r="B40" s="6" t="s">
        <v>50</v>
      </c>
      <c r="C40" s="7">
        <v>163149</v>
      </c>
      <c r="D40" s="8">
        <v>282592</v>
      </c>
      <c r="E40" s="9">
        <f t="shared" si="1"/>
        <v>0.57733056845204389</v>
      </c>
    </row>
    <row r="41" spans="1:5" x14ac:dyDescent="0.25">
      <c r="A41" s="6">
        <v>65</v>
      </c>
      <c r="B41" s="6" t="s">
        <v>262</v>
      </c>
      <c r="C41" s="7">
        <v>159470</v>
      </c>
      <c r="D41" s="8">
        <v>257638</v>
      </c>
      <c r="E41" s="9">
        <f t="shared" si="1"/>
        <v>0.61896925143030146</v>
      </c>
    </row>
    <row r="42" spans="1:5" x14ac:dyDescent="0.25">
      <c r="A42" s="6">
        <v>57</v>
      </c>
      <c r="B42" s="6" t="s">
        <v>230</v>
      </c>
      <c r="C42" s="7">
        <v>158588</v>
      </c>
      <c r="D42" s="8">
        <v>417651</v>
      </c>
      <c r="E42" s="9">
        <f t="shared" si="1"/>
        <v>0.37971416326071289</v>
      </c>
    </row>
    <row r="43" spans="1:5" x14ac:dyDescent="0.25">
      <c r="A43" s="6">
        <v>18</v>
      </c>
      <c r="B43" s="6" t="s">
        <v>74</v>
      </c>
      <c r="C43" s="7">
        <v>156073</v>
      </c>
      <c r="D43" s="8">
        <v>220742</v>
      </c>
      <c r="E43" s="9">
        <f t="shared" si="1"/>
        <v>0.70703808065524454</v>
      </c>
    </row>
    <row r="44" spans="1:5" x14ac:dyDescent="0.25">
      <c r="A44" s="6">
        <v>40</v>
      </c>
      <c r="B44" s="6" t="s">
        <v>162</v>
      </c>
      <c r="C44" s="7">
        <v>156001</v>
      </c>
      <c r="D44" s="8">
        <v>204518</v>
      </c>
      <c r="E44" s="9">
        <f t="shared" si="1"/>
        <v>0.76277393676840177</v>
      </c>
    </row>
    <row r="45" spans="1:5" x14ac:dyDescent="0.25">
      <c r="A45" s="6">
        <v>17</v>
      </c>
      <c r="B45" s="6" t="s">
        <v>70</v>
      </c>
      <c r="C45" s="7">
        <v>155492</v>
      </c>
      <c r="D45" s="8">
        <v>438368</v>
      </c>
      <c r="E45" s="9">
        <f t="shared" si="1"/>
        <v>0.35470654792320605</v>
      </c>
    </row>
    <row r="46" spans="1:5" x14ac:dyDescent="0.25">
      <c r="A46" s="6">
        <v>16</v>
      </c>
      <c r="B46" s="6" t="s">
        <v>66</v>
      </c>
      <c r="C46" s="7">
        <v>151447</v>
      </c>
      <c r="D46" s="8">
        <v>169901</v>
      </c>
      <c r="E46" s="9">
        <f t="shared" si="1"/>
        <v>0.89138380586341459</v>
      </c>
    </row>
    <row r="47" spans="1:5" x14ac:dyDescent="0.25">
      <c r="A47" s="6">
        <v>51</v>
      </c>
      <c r="B47" s="6" t="s">
        <v>206</v>
      </c>
      <c r="C47" s="7">
        <v>148436</v>
      </c>
      <c r="D47" s="8">
        <v>196602</v>
      </c>
      <c r="E47" s="9">
        <f t="shared" si="1"/>
        <v>0.75500757876318658</v>
      </c>
    </row>
    <row r="48" spans="1:5" x14ac:dyDescent="0.25">
      <c r="A48" s="6">
        <v>85</v>
      </c>
      <c r="B48" s="6" t="s">
        <v>342</v>
      </c>
      <c r="C48" s="7">
        <v>148082</v>
      </c>
      <c r="D48" s="8">
        <v>242810</v>
      </c>
      <c r="E48" s="9">
        <f t="shared" si="1"/>
        <v>0.60986779786664469</v>
      </c>
    </row>
    <row r="49" spans="1:5" x14ac:dyDescent="0.25">
      <c r="A49" s="6">
        <v>72</v>
      </c>
      <c r="B49" s="6" t="s">
        <v>290</v>
      </c>
      <c r="C49" s="7">
        <v>147157</v>
      </c>
      <c r="D49" s="8">
        <v>208224</v>
      </c>
      <c r="E49" s="9">
        <f t="shared" si="1"/>
        <v>0.70672448901183338</v>
      </c>
    </row>
    <row r="50" spans="1:5" x14ac:dyDescent="0.25">
      <c r="A50" s="6">
        <v>59</v>
      </c>
      <c r="B50" s="6" t="s">
        <v>238</v>
      </c>
      <c r="C50" s="7">
        <v>146785</v>
      </c>
      <c r="D50" s="8">
        <v>334336</v>
      </c>
      <c r="E50" s="9">
        <f t="shared" si="1"/>
        <v>0.4390343845712098</v>
      </c>
    </row>
    <row r="51" spans="1:5" x14ac:dyDescent="0.25">
      <c r="A51" s="6">
        <v>53</v>
      </c>
      <c r="B51" s="6" t="s">
        <v>214</v>
      </c>
      <c r="C51" s="7">
        <v>143861</v>
      </c>
      <c r="D51" s="8">
        <v>327885</v>
      </c>
      <c r="E51" s="9">
        <f t="shared" si="1"/>
        <v>0.43875444134376385</v>
      </c>
    </row>
    <row r="52" spans="1:5" x14ac:dyDescent="0.25">
      <c r="A52" s="6">
        <v>8</v>
      </c>
      <c r="B52" s="6" t="s">
        <v>34</v>
      </c>
      <c r="C52" s="7">
        <v>135237</v>
      </c>
      <c r="D52" s="8">
        <v>170054</v>
      </c>
      <c r="E52" s="9">
        <f t="shared" si="1"/>
        <v>0.79525915297493732</v>
      </c>
    </row>
    <row r="53" spans="1:5" x14ac:dyDescent="0.25">
      <c r="A53" s="6">
        <v>27</v>
      </c>
      <c r="B53" s="6" t="s">
        <v>110</v>
      </c>
      <c r="C53" s="7">
        <v>133752</v>
      </c>
      <c r="D53" s="8">
        <v>193562</v>
      </c>
      <c r="E53" s="9">
        <f t="shared" si="1"/>
        <v>0.69100339942757361</v>
      </c>
    </row>
    <row r="54" spans="1:5" x14ac:dyDescent="0.25">
      <c r="A54" s="6">
        <v>73</v>
      </c>
      <c r="B54" s="6" t="s">
        <v>294</v>
      </c>
      <c r="C54" s="7">
        <v>130458</v>
      </c>
      <c r="D54" s="8">
        <v>315648</v>
      </c>
      <c r="E54" s="9">
        <f t="shared" si="1"/>
        <v>0.41330215936739662</v>
      </c>
    </row>
    <row r="55" spans="1:5" x14ac:dyDescent="0.25">
      <c r="A55" s="6">
        <v>14</v>
      </c>
      <c r="B55" s="6" t="s">
        <v>58</v>
      </c>
      <c r="C55" s="7">
        <v>124123</v>
      </c>
      <c r="D55" s="8">
        <v>283616</v>
      </c>
      <c r="E55" s="9">
        <f t="shared" si="1"/>
        <v>0.43764456166083721</v>
      </c>
    </row>
    <row r="56" spans="1:5" x14ac:dyDescent="0.25">
      <c r="A56" s="6">
        <v>19</v>
      </c>
      <c r="B56" s="6" t="s">
        <v>78</v>
      </c>
      <c r="C56" s="7">
        <v>123389</v>
      </c>
      <c r="D56" s="8">
        <v>210547</v>
      </c>
      <c r="E56" s="9">
        <f t="shared" si="1"/>
        <v>0.58604017155314492</v>
      </c>
    </row>
    <row r="57" spans="1:5" x14ac:dyDescent="0.25">
      <c r="A57" s="6">
        <v>5</v>
      </c>
      <c r="B57" s="6" t="s">
        <v>22</v>
      </c>
      <c r="C57" s="7">
        <v>119366</v>
      </c>
      <c r="D57" s="8">
        <v>362656</v>
      </c>
      <c r="E57" s="9">
        <f t="shared" si="1"/>
        <v>0.32914387187858468</v>
      </c>
    </row>
    <row r="58" spans="1:5" x14ac:dyDescent="0.25">
      <c r="A58" s="6">
        <v>29</v>
      </c>
      <c r="B58" s="6" t="s">
        <v>118</v>
      </c>
      <c r="C58" s="7">
        <v>117728</v>
      </c>
      <c r="D58" s="8">
        <v>231130</v>
      </c>
      <c r="E58" s="9">
        <f t="shared" si="1"/>
        <v>0.50935836974862636</v>
      </c>
    </row>
    <row r="59" spans="1:5" x14ac:dyDescent="0.25">
      <c r="A59" s="6">
        <v>6</v>
      </c>
      <c r="B59" s="6" t="s">
        <v>26</v>
      </c>
      <c r="C59" s="7">
        <v>115957</v>
      </c>
      <c r="D59" s="8">
        <v>212160</v>
      </c>
      <c r="E59" s="9">
        <f t="shared" si="1"/>
        <v>0.54655448717948718</v>
      </c>
    </row>
    <row r="60" spans="1:5" x14ac:dyDescent="0.25">
      <c r="A60" s="6">
        <v>46</v>
      </c>
      <c r="B60" s="6" t="s">
        <v>186</v>
      </c>
      <c r="C60" s="7">
        <v>115582</v>
      </c>
      <c r="D60" s="8">
        <v>180787</v>
      </c>
      <c r="E60" s="9">
        <f t="shared" si="1"/>
        <v>0.63932694275583979</v>
      </c>
    </row>
    <row r="61" spans="1:5" x14ac:dyDescent="0.25">
      <c r="A61" s="6">
        <v>13</v>
      </c>
      <c r="B61" s="6" t="s">
        <v>54</v>
      </c>
      <c r="C61" s="7">
        <v>110766</v>
      </c>
      <c r="D61" s="8">
        <v>165920</v>
      </c>
      <c r="E61" s="9">
        <f t="shared" si="1"/>
        <v>0.66758678881388622</v>
      </c>
    </row>
    <row r="62" spans="1:5" x14ac:dyDescent="0.25">
      <c r="A62" s="6">
        <v>71</v>
      </c>
      <c r="B62" s="6" t="s">
        <v>286</v>
      </c>
      <c r="C62" s="7">
        <v>109081</v>
      </c>
      <c r="D62" s="8">
        <v>382547</v>
      </c>
      <c r="E62" s="9">
        <f t="shared" si="1"/>
        <v>0.2851440476595033</v>
      </c>
    </row>
    <row r="63" spans="1:5" x14ac:dyDescent="0.25">
      <c r="A63" s="6">
        <v>69</v>
      </c>
      <c r="B63" s="6" t="s">
        <v>278</v>
      </c>
      <c r="C63" s="7">
        <v>106733</v>
      </c>
      <c r="D63" s="8">
        <v>341261</v>
      </c>
      <c r="E63" s="9">
        <f t="shared" si="1"/>
        <v>0.3127606143098684</v>
      </c>
    </row>
    <row r="64" spans="1:5" x14ac:dyDescent="0.25">
      <c r="A64" s="6">
        <v>31</v>
      </c>
      <c r="B64" s="6" t="s">
        <v>126</v>
      </c>
      <c r="C64" s="7">
        <v>105222</v>
      </c>
      <c r="D64" s="8">
        <v>143040</v>
      </c>
      <c r="E64" s="9">
        <f t="shared" si="1"/>
        <v>0.73561241610738259</v>
      </c>
    </row>
    <row r="65" spans="1:5" x14ac:dyDescent="0.25">
      <c r="A65" s="6">
        <v>11</v>
      </c>
      <c r="B65" s="6" t="s">
        <v>46</v>
      </c>
      <c r="C65" s="7">
        <v>103304</v>
      </c>
      <c r="D65" s="8">
        <v>196563</v>
      </c>
      <c r="E65" s="9">
        <f t="shared" si="1"/>
        <v>0.52555160432024339</v>
      </c>
    </row>
    <row r="66" spans="1:5" x14ac:dyDescent="0.25">
      <c r="A66" s="6">
        <v>80</v>
      </c>
      <c r="B66" s="6" t="s">
        <v>322</v>
      </c>
      <c r="C66" s="7">
        <v>102181</v>
      </c>
      <c r="D66" s="8">
        <v>175738</v>
      </c>
      <c r="E66" s="9">
        <f t="shared" ref="E66:E87" si="2">C66/D66</f>
        <v>0.58143941549351874</v>
      </c>
    </row>
    <row r="67" spans="1:5" x14ac:dyDescent="0.25">
      <c r="A67" s="6">
        <v>66</v>
      </c>
      <c r="B67" s="6" t="s">
        <v>266</v>
      </c>
      <c r="C67" s="7">
        <v>101651</v>
      </c>
      <c r="D67" s="8">
        <v>215290</v>
      </c>
      <c r="E67" s="9">
        <f t="shared" si="2"/>
        <v>0.47215848390542986</v>
      </c>
    </row>
    <row r="68" spans="1:5" x14ac:dyDescent="0.25">
      <c r="A68" s="6">
        <v>67</v>
      </c>
      <c r="B68" s="6" t="s">
        <v>270</v>
      </c>
      <c r="C68" s="7">
        <v>99637</v>
      </c>
      <c r="D68" s="8">
        <v>252787</v>
      </c>
      <c r="E68" s="9">
        <f t="shared" si="2"/>
        <v>0.39415397152543447</v>
      </c>
    </row>
    <row r="69" spans="1:5" x14ac:dyDescent="0.25">
      <c r="A69" s="6">
        <v>74</v>
      </c>
      <c r="B69" s="6" t="s">
        <v>298</v>
      </c>
      <c r="C69" s="7">
        <v>96265</v>
      </c>
      <c r="D69" s="8">
        <v>275002</v>
      </c>
      <c r="E69" s="9">
        <f t="shared" si="2"/>
        <v>0.35005199962182093</v>
      </c>
    </row>
    <row r="70" spans="1:5" x14ac:dyDescent="0.25">
      <c r="A70" s="6">
        <v>82</v>
      </c>
      <c r="B70" s="6" t="s">
        <v>330</v>
      </c>
      <c r="C70" s="7">
        <v>94629</v>
      </c>
      <c r="D70" s="8">
        <v>211072</v>
      </c>
      <c r="E70" s="9">
        <f t="shared" si="2"/>
        <v>0.44832568981200727</v>
      </c>
    </row>
    <row r="71" spans="1:5" x14ac:dyDescent="0.25">
      <c r="A71" s="6">
        <v>41</v>
      </c>
      <c r="B71" s="6" t="s">
        <v>166</v>
      </c>
      <c r="C71" s="7">
        <v>92173</v>
      </c>
      <c r="D71" s="8">
        <v>201171</v>
      </c>
      <c r="E71" s="9">
        <f t="shared" si="2"/>
        <v>0.4581823423853339</v>
      </c>
    </row>
    <row r="72" spans="1:5" x14ac:dyDescent="0.25">
      <c r="A72" s="6">
        <v>70</v>
      </c>
      <c r="B72" s="6" t="s">
        <v>282</v>
      </c>
      <c r="C72" s="7">
        <v>92154</v>
      </c>
      <c r="D72" s="8">
        <v>170253</v>
      </c>
      <c r="E72" s="9">
        <f t="shared" si="2"/>
        <v>0.54127680569505388</v>
      </c>
    </row>
    <row r="73" spans="1:5" x14ac:dyDescent="0.25">
      <c r="A73" s="6">
        <v>38</v>
      </c>
      <c r="B73" s="6" t="s">
        <v>154</v>
      </c>
      <c r="C73" s="7">
        <v>91636</v>
      </c>
      <c r="D73" s="8">
        <v>132429</v>
      </c>
      <c r="E73" s="9">
        <f t="shared" si="2"/>
        <v>0.69196324067991155</v>
      </c>
    </row>
    <row r="74" spans="1:5" x14ac:dyDescent="0.25">
      <c r="A74" s="6">
        <v>42</v>
      </c>
      <c r="B74" s="6" t="s">
        <v>170</v>
      </c>
      <c r="C74" s="7">
        <v>83376</v>
      </c>
      <c r="D74" s="8">
        <v>193747</v>
      </c>
      <c r="E74" s="9">
        <f t="shared" si="2"/>
        <v>0.43033440517788663</v>
      </c>
    </row>
    <row r="75" spans="1:5" x14ac:dyDescent="0.25">
      <c r="A75" s="6">
        <v>48</v>
      </c>
      <c r="B75" s="6" t="s">
        <v>194</v>
      </c>
      <c r="C75" s="7">
        <v>81205</v>
      </c>
      <c r="D75" s="8">
        <v>158278</v>
      </c>
      <c r="E75" s="9">
        <f t="shared" si="2"/>
        <v>0.51305298272659494</v>
      </c>
    </row>
    <row r="76" spans="1:5" x14ac:dyDescent="0.25">
      <c r="A76" s="6">
        <v>43</v>
      </c>
      <c r="B76" s="6" t="s">
        <v>174</v>
      </c>
      <c r="C76" s="7">
        <v>79386</v>
      </c>
      <c r="D76" s="8">
        <v>124026</v>
      </c>
      <c r="E76" s="9">
        <f t="shared" si="2"/>
        <v>0.64007546804702242</v>
      </c>
    </row>
    <row r="77" spans="1:5" x14ac:dyDescent="0.25">
      <c r="A77" s="6">
        <v>56</v>
      </c>
      <c r="B77" s="6" t="s">
        <v>226</v>
      </c>
      <c r="C77" s="7">
        <v>76935</v>
      </c>
      <c r="D77" s="8">
        <v>138739</v>
      </c>
      <c r="E77" s="9">
        <f t="shared" si="2"/>
        <v>0.55453044926084227</v>
      </c>
    </row>
    <row r="78" spans="1:5" x14ac:dyDescent="0.25">
      <c r="A78" s="6">
        <v>7</v>
      </c>
      <c r="B78" s="6" t="s">
        <v>30</v>
      </c>
      <c r="C78" s="7">
        <v>75133</v>
      </c>
      <c r="D78" s="8">
        <v>318880</v>
      </c>
      <c r="E78" s="9">
        <f t="shared" si="2"/>
        <v>0.23561527847466132</v>
      </c>
    </row>
    <row r="79" spans="1:5" x14ac:dyDescent="0.25">
      <c r="A79" s="6">
        <v>79</v>
      </c>
      <c r="B79" s="6" t="s">
        <v>318</v>
      </c>
      <c r="C79" s="7">
        <v>71270</v>
      </c>
      <c r="D79" s="8">
        <v>158163</v>
      </c>
      <c r="E79" s="9">
        <f t="shared" si="2"/>
        <v>0.45061107844438963</v>
      </c>
    </row>
    <row r="80" spans="1:5" x14ac:dyDescent="0.25">
      <c r="A80" s="6">
        <v>64</v>
      </c>
      <c r="B80" s="6" t="s">
        <v>258</v>
      </c>
      <c r="C80" s="7">
        <v>67447</v>
      </c>
      <c r="D80" s="8">
        <v>283104</v>
      </c>
      <c r="E80" s="9">
        <f t="shared" si="2"/>
        <v>0.23824107041935119</v>
      </c>
    </row>
    <row r="81" spans="1:5" x14ac:dyDescent="0.25">
      <c r="A81" s="6">
        <v>10</v>
      </c>
      <c r="B81" s="6" t="s">
        <v>42</v>
      </c>
      <c r="C81" s="7">
        <v>61240</v>
      </c>
      <c r="D81" s="8">
        <v>222477</v>
      </c>
      <c r="E81" s="9">
        <f t="shared" si="2"/>
        <v>0.27526440935467489</v>
      </c>
    </row>
    <row r="82" spans="1:5" x14ac:dyDescent="0.25">
      <c r="A82" s="6">
        <v>63</v>
      </c>
      <c r="B82" s="6" t="s">
        <v>254</v>
      </c>
      <c r="C82" s="7">
        <v>60695</v>
      </c>
      <c r="D82" s="8">
        <v>111731</v>
      </c>
      <c r="E82" s="9">
        <f t="shared" si="2"/>
        <v>0.54322435134385261</v>
      </c>
    </row>
    <row r="83" spans="1:5" x14ac:dyDescent="0.25">
      <c r="A83" s="6">
        <v>58</v>
      </c>
      <c r="B83" s="6" t="s">
        <v>234</v>
      </c>
      <c r="C83" s="7">
        <v>60281</v>
      </c>
      <c r="D83" s="8">
        <v>83443</v>
      </c>
      <c r="E83" s="9">
        <f t="shared" si="2"/>
        <v>0.72242129357765184</v>
      </c>
    </row>
    <row r="84" spans="1:5" x14ac:dyDescent="0.25">
      <c r="A84" s="6">
        <v>1</v>
      </c>
      <c r="B84" s="6" t="s">
        <v>6</v>
      </c>
      <c r="C84" s="7">
        <v>56572</v>
      </c>
      <c r="D84" s="8">
        <v>220685</v>
      </c>
      <c r="E84" s="9">
        <f t="shared" si="2"/>
        <v>0.25634728232548654</v>
      </c>
    </row>
    <row r="85" spans="1:5" x14ac:dyDescent="0.25">
      <c r="A85" s="6">
        <v>77</v>
      </c>
      <c r="B85" s="6" t="s">
        <v>310</v>
      </c>
      <c r="C85" s="7">
        <v>51778</v>
      </c>
      <c r="D85" s="8">
        <v>74650</v>
      </c>
      <c r="E85" s="9">
        <f t="shared" si="2"/>
        <v>0.69361018084393833</v>
      </c>
    </row>
    <row r="86" spans="1:5" x14ac:dyDescent="0.25">
      <c r="A86" s="6">
        <v>30</v>
      </c>
      <c r="B86" s="6" t="s">
        <v>122</v>
      </c>
      <c r="C86" s="7">
        <v>48476</v>
      </c>
      <c r="D86" s="8">
        <v>112493</v>
      </c>
      <c r="E86" s="9">
        <f t="shared" si="2"/>
        <v>0.43092459086343149</v>
      </c>
    </row>
    <row r="87" spans="1:5" x14ac:dyDescent="0.25">
      <c r="A87" s="6">
        <v>78</v>
      </c>
      <c r="B87" s="6" t="s">
        <v>314</v>
      </c>
      <c r="C87" s="7">
        <v>27814</v>
      </c>
      <c r="D87" s="8">
        <v>119354</v>
      </c>
      <c r="E87" s="9">
        <f t="shared" si="2"/>
        <v>0.23303785377951305</v>
      </c>
    </row>
    <row r="88" spans="1:5" x14ac:dyDescent="0.25">
      <c r="C88" s="8"/>
    </row>
    <row r="89" spans="1:5" x14ac:dyDescent="0.25">
      <c r="B89" s="6" t="s">
        <v>349</v>
      </c>
      <c r="C89" s="8">
        <f>SUM(C2:C88)</f>
        <v>14239429</v>
      </c>
      <c r="D89" s="8">
        <f>SUM(D2:D88)</f>
        <v>23730650</v>
      </c>
      <c r="E89" s="9">
        <f>C89/D89</f>
        <v>0.60004378304007688</v>
      </c>
    </row>
    <row r="91" spans="1:5" ht="37.9" customHeight="1" x14ac:dyDescent="0.25">
      <c r="A91" s="101" t="s">
        <v>350</v>
      </c>
      <c r="B91" s="101"/>
      <c r="C91" s="101"/>
      <c r="D91" s="101"/>
      <c r="E91" s="101"/>
    </row>
    <row r="92" spans="1:5" x14ac:dyDescent="0.25">
      <c r="A92" s="12" t="s">
        <v>351</v>
      </c>
      <c r="B92" s="12"/>
      <c r="C92" s="13"/>
      <c r="D92" s="14"/>
      <c r="E92" s="12"/>
    </row>
    <row r="93" spans="1:5" x14ac:dyDescent="0.25">
      <c r="A93" s="15" t="s">
        <v>352</v>
      </c>
    </row>
    <row r="95" spans="1:5" x14ac:dyDescent="0.25">
      <c r="A95" s="17" t="s">
        <v>353</v>
      </c>
    </row>
  </sheetData>
  <sortState xmlns:xlrd2="http://schemas.microsoft.com/office/spreadsheetml/2017/richdata2" ref="A2:E87">
    <sortCondition descending="1" ref="C2:C87"/>
  </sortState>
  <mergeCells count="2">
    <mergeCell ref="A91:E91"/>
    <mergeCell ref="M2:V2"/>
  </mergeCells>
  <hyperlinks>
    <hyperlink ref="A93" r:id="rId1" location="LND" xr:uid="{44235D20-7062-4D00-940C-DD1E8495081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Land by County</vt:lpstr>
      <vt:lpstr>Tax Rate Comparison</vt:lpstr>
      <vt:lpstr>Ag sales by county</vt:lpstr>
      <vt:lpstr>Dairy farms by county</vt:lpstr>
      <vt:lpstr>Compiled</vt:lpstr>
      <vt:lpstr>'Land by County'!Print_Titles</vt:lpstr>
      <vt:lpstr>'Tax Rate Comparison'!Print_Titles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Bransford</dc:creator>
  <cp:lastModifiedBy>Elizabeth Bransford</cp:lastModifiedBy>
  <dcterms:created xsi:type="dcterms:W3CDTF">2026-02-10T20:41:27Z</dcterms:created>
  <dcterms:modified xsi:type="dcterms:W3CDTF">2026-02-23T15:40:41Z</dcterms:modified>
</cp:coreProperties>
</file>